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3275" windowHeight="9720" activeTab="0"/>
  </bookViews>
  <sheets>
    <sheet name="All-Data" sheetId="1" r:id="rId1"/>
    <sheet name="Chart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<sst xmlns="http://schemas.openxmlformats.org/spreadsheetml/2006/main" count="97" uniqueCount="43">
  <si>
    <t>Rep</t>
  </si>
  <si>
    <t>30 inches</t>
  </si>
  <si>
    <t>Mean</t>
  </si>
  <si>
    <t>Std. Dev.</t>
  </si>
  <si>
    <t>40 inches</t>
  </si>
  <si>
    <t>50 inches</t>
  </si>
  <si>
    <t>Greenseeker</t>
  </si>
  <si>
    <t>Crop Circle</t>
  </si>
  <si>
    <t>CV (%)</t>
  </si>
  <si>
    <t>Trt</t>
  </si>
  <si>
    <t>0-60-40</t>
  </si>
  <si>
    <t>40-60-40</t>
  </si>
  <si>
    <t>80-60-40</t>
  </si>
  <si>
    <t>120-60-40</t>
  </si>
  <si>
    <t>80-0-40</t>
  </si>
  <si>
    <t>80-30-40</t>
  </si>
  <si>
    <t>80-90-40</t>
  </si>
  <si>
    <t>80-60-0</t>
  </si>
  <si>
    <t>80-60-80</t>
  </si>
  <si>
    <t>0-0-0</t>
  </si>
  <si>
    <t>120-90-80</t>
  </si>
  <si>
    <t>120-90-0</t>
  </si>
  <si>
    <r>
      <t>N-P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0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</si>
  <si>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t>GS-30</t>
  </si>
  <si>
    <t>GS-40</t>
  </si>
  <si>
    <t>GS-50</t>
  </si>
  <si>
    <t>CC-30</t>
  </si>
  <si>
    <t>CC-40</t>
  </si>
  <si>
    <t>CC-50</t>
  </si>
  <si>
    <t>Std. Dev</t>
  </si>
  <si>
    <t>30-40-50</t>
  </si>
  <si>
    <t>GreenSeeker versus GreenSeeker, 30, 40, 50"</t>
  </si>
  <si>
    <t>Crop Circle versus Crop Circle, 30, 40, 50"</t>
  </si>
  <si>
    <t>GreenSeeker versus Crop Circle</t>
  </si>
  <si>
    <t>Range Dif.</t>
  </si>
  <si>
    <t>Average</t>
  </si>
  <si>
    <t>Range Dif</t>
  </si>
  <si>
    <t>N-P205-K2O</t>
  </si>
  <si>
    <t>CC-40, r1</t>
  </si>
  <si>
    <t>CC-40, r2</t>
  </si>
  <si>
    <t>GS-40, r1</t>
  </si>
  <si>
    <t>GS-40, r2</t>
  </si>
  <si>
    <t>GS40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</si>
</sst>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"/>
    <numFmt numFmtId="167" formatCode="0.000"/>
    <numFmt numFmtId="168" formatCode="0.0000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sz val="9.5"/>
      <name val="Arial"/>
      <family val="2"/>
    </font>
    <font>
      <sz val="11.5"/>
      <name val="Arial"/>
      <family val="0"/>
    </font>
    <font>
      <sz val="11.25"/>
      <name val="Arial"/>
      <family val="2"/>
    </font>
    <font>
      <sz val="9.25"/>
      <name val="Arial"/>
      <family val="2"/>
    </font>
    <font>
      <vertAlign val="subscript"/>
      <sz val="10"/>
      <name val="Arial"/>
      <family val="2"/>
    </font>
    <font>
      <sz val="10.25"/>
      <name val="Arial"/>
      <family val="2"/>
    </font>
    <font>
      <vertAlign val="superscript"/>
      <sz val="8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8"/>
      <name val="Arial"/>
      <family val="0"/>
    </font>
    <font>
      <vertAlign val="superscript"/>
      <sz val="9.75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vertAlign val="superscript"/>
      <sz val="10.75"/>
      <name val="Arial"/>
      <family val="0"/>
    </font>
    <font>
      <b/>
      <sz val="10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vertAlign val="superscript"/>
      <sz val="10.5"/>
      <name val="Arial"/>
      <family val="0"/>
    </font>
    <font>
      <sz val="5.5"/>
      <name val="Arial"/>
      <family val="0"/>
    </font>
    <font>
      <b/>
      <sz val="9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5" fontId="0" fillId="0" borderId="0" xfId="0" applyNumberFormat="1" applyFill="1" applyAlignment="1" applyProtection="1">
      <alignment horizontal="center"/>
      <protection locked="0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5" fontId="0" fillId="0" borderId="0" xfId="0" applyNumberForma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 horizontal="center"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 horizontal="center"/>
    </xf>
    <xf numFmtId="0" fontId="0" fillId="7" borderId="0" xfId="0" applyFill="1" applyAlignment="1">
      <alignment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68" fontId="19" fillId="4" borderId="0" xfId="0" applyNumberFormat="1" applyFont="1" applyFill="1" applyAlignment="1">
      <alignment/>
    </xf>
    <xf numFmtId="168" fontId="19" fillId="3" borderId="0" xfId="0" applyNumberFormat="1" applyFont="1" applyFill="1" applyAlignment="1">
      <alignment/>
    </xf>
    <xf numFmtId="168" fontId="19" fillId="5" borderId="0" xfId="0" applyNumberFormat="1" applyFont="1" applyFill="1" applyAlignment="1">
      <alignment/>
    </xf>
    <xf numFmtId="168" fontId="19" fillId="6" borderId="0" xfId="0" applyNumberFormat="1" applyFont="1" applyFill="1" applyAlignment="1">
      <alignment/>
    </xf>
    <xf numFmtId="168" fontId="19" fillId="8" borderId="0" xfId="0" applyNumberFormat="1" applyFont="1" applyFill="1" applyAlignment="1">
      <alignment/>
    </xf>
    <xf numFmtId="168" fontId="19" fillId="7" borderId="0" xfId="0" applyNumberFormat="1" applyFont="1" applyFill="1" applyAlignment="1">
      <alignment/>
    </xf>
    <xf numFmtId="0" fontId="0" fillId="4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9" fillId="6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19" fillId="4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latin typeface="Arial"/>
                <a:ea typeface="Arial"/>
                <a:cs typeface="Arial"/>
              </a:rPr>
              <a:t>Rep 2</a:t>
            </a:r>
          </a:p>
        </c:rich>
      </c:tx>
      <c:layout>
        <c:manualLayout>
          <c:xMode val="factor"/>
          <c:yMode val="factor"/>
          <c:x val="0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"/>
          <c:w val="0.96375"/>
          <c:h val="0.97775"/>
        </c:manualLayout>
      </c:layout>
      <c:scatterChart>
        <c:scatterStyle val="lineMarker"/>
        <c:varyColors val="0"/>
        <c:ser>
          <c:idx val="0"/>
          <c:order val="0"/>
          <c:tx>
            <c:v>GreenSeeker 30"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'All-Data'!$B$5:$B$17</c:f>
              <c:numCache/>
            </c:numRef>
          </c:xVal>
          <c:yVal>
            <c:numRef>
              <c:f>'All-Data'!$D$5:$D$17</c:f>
              <c:numCache/>
            </c:numRef>
          </c:yVal>
          <c:smooth val="0"/>
        </c:ser>
        <c:ser>
          <c:idx val="1"/>
          <c:order val="1"/>
          <c:tx>
            <c:v>GreenSeeker 40"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'All-Data'!$B$5:$B$17</c:f>
              <c:numCache/>
            </c:numRef>
          </c:xVal>
          <c:yVal>
            <c:numRef>
              <c:f>'All-Data'!$G$5:$G$17</c:f>
              <c:numCache/>
            </c:numRef>
          </c:yVal>
          <c:smooth val="0"/>
        </c:ser>
        <c:ser>
          <c:idx val="2"/>
          <c:order val="2"/>
          <c:tx>
            <c:v>GreenSeeker 50"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'All-Data'!$B$5:$B$17</c:f>
              <c:numCache/>
            </c:numRef>
          </c:xVal>
          <c:yVal>
            <c:numRef>
              <c:f>'All-Data'!$J$5:$J$17</c:f>
              <c:numCache/>
            </c:numRef>
          </c:yVal>
          <c:smooth val="0"/>
        </c:ser>
        <c:ser>
          <c:idx val="3"/>
          <c:order val="3"/>
          <c:tx>
            <c:v>Crop Circle 30"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'All-Data'!$B$5:$B$17</c:f>
              <c:numCache/>
            </c:numRef>
          </c:xVal>
          <c:yVal>
            <c:numRef>
              <c:f>'All-Data'!$O$5:$O$17</c:f>
              <c:numCache/>
            </c:numRef>
          </c:yVal>
          <c:smooth val="0"/>
        </c:ser>
        <c:ser>
          <c:idx val="4"/>
          <c:order val="4"/>
          <c:tx>
            <c:v>Crop Circle 40"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'All-Data'!$B$5:$B$17</c:f>
              <c:numCache/>
            </c:numRef>
          </c:xVal>
          <c:yVal>
            <c:numRef>
              <c:f>'All-Data'!$R$5:$R$17</c:f>
              <c:numCache/>
            </c:numRef>
          </c:yVal>
          <c:smooth val="0"/>
        </c:ser>
        <c:ser>
          <c:idx val="5"/>
          <c:order val="5"/>
          <c:tx>
            <c:v>Crop Circle 50"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'All-Data'!$B$5:$B$17</c:f>
              <c:numCache/>
            </c:numRef>
          </c:xVal>
          <c:yVal>
            <c:numRef>
              <c:f>'All-Data'!$U$5:$U$17</c:f>
              <c:numCache/>
            </c:numRef>
          </c:yVal>
          <c:smooth val="0"/>
        </c:ser>
        <c:axId val="55191043"/>
        <c:axId val="26957340"/>
      </c:scatterChart>
      <c:valAx>
        <c:axId val="55191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957340"/>
        <c:crosses val="autoZero"/>
        <c:crossBetween val="midCat"/>
        <c:dispUnits/>
      </c:valAx>
      <c:valAx>
        <c:axId val="26957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NDVI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191043"/>
        <c:crosses val="autoZero"/>
        <c:crossBetween val="midCat"/>
        <c:dispUnits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76975"/>
          <c:y val="0.47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"/>
          <c:w val="0.91375"/>
          <c:h val="0.94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'All-Data'!$R$4</c:f>
              <c:strCache>
                <c:ptCount val="1"/>
                <c:pt idx="0">
                  <c:v>CC-40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'All-Data'!$G$5:$G$30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'All-Data'!$R$5:$R$30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51680077"/>
        <c:axId val="62467510"/>
      </c:scatterChart>
      <c:valAx>
        <c:axId val="51680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GS-40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62467510"/>
        <c:crosses val="autoZero"/>
        <c:crossBetween val="midCat"/>
        <c:dispUnits/>
      </c:valAx>
      <c:valAx>
        <c:axId val="62467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CC-40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1680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"/>
          <c:w val="0.913"/>
          <c:h val="0.948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'All-Data'!$U$4</c:f>
              <c:strCache>
                <c:ptCount val="1"/>
                <c:pt idx="0">
                  <c:v>CC-50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'All-Data'!$J$5:$J$30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'All-Data'!$U$5:$U$30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25336679"/>
        <c:axId val="26703520"/>
      </c:scatterChart>
      <c:valAx>
        <c:axId val="25336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GS-50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6703520"/>
        <c:crosses val="autoZero"/>
        <c:crossBetween val="midCat"/>
        <c:dispUnits/>
      </c:valAx>
      <c:valAx>
        <c:axId val="267035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CC-50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53366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GreenSeeker 40"
N Rate Response</a:t>
            </a:r>
          </a:p>
        </c:rich>
      </c:tx>
      <c:layout>
        <c:manualLayout>
          <c:xMode val="factor"/>
          <c:yMode val="factor"/>
          <c:x val="0.002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08075"/>
          <c:w val="0.93575"/>
          <c:h val="0.848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Charts!$G$31:$G$34</c:f>
                <c:numCache>
                  <c:ptCount val="4"/>
                  <c:pt idx="0">
                    <c:v>0.002339341684256717</c:v>
                  </c:pt>
                  <c:pt idx="1">
                    <c:v>0.04318716476697476</c:v>
                  </c:pt>
                  <c:pt idx="2">
                    <c:v>0.0058760570572898045</c:v>
                  </c:pt>
                  <c:pt idx="3">
                    <c:v>0.004722192720114142</c:v>
                  </c:pt>
                </c:numCache>
              </c:numRef>
            </c:plus>
            <c:minus>
              <c:numRef>
                <c:f>Charts!$G$31:$G$34</c:f>
                <c:numCache>
                  <c:ptCount val="4"/>
                  <c:pt idx="0">
                    <c:v>0.002339341684256717</c:v>
                  </c:pt>
                  <c:pt idx="1">
                    <c:v>0.04318716476697476</c:v>
                  </c:pt>
                  <c:pt idx="2">
                    <c:v>0.0058760570572898045</c:v>
                  </c:pt>
                  <c:pt idx="3">
                    <c:v>0.004722192720114142</c:v>
                  </c:pt>
                </c:numCache>
              </c:numRef>
            </c:minus>
            <c:noEndCap val="0"/>
          </c:errBars>
          <c:cat>
            <c:strRef>
              <c:f>('All-Data'!$C$12,'All-Data'!$C$13,'All-Data'!$C$15,'All-Data'!$C$17)</c:f>
              <c:strCache>
                <c:ptCount val="4"/>
                <c:pt idx="0">
                  <c:v>80-60-0</c:v>
                </c:pt>
                <c:pt idx="1">
                  <c:v>80-60-80</c:v>
                </c:pt>
                <c:pt idx="2">
                  <c:v>120-90-80</c:v>
                </c:pt>
                <c:pt idx="3">
                  <c:v>80-60-40</c:v>
                </c:pt>
              </c:strCache>
            </c:strRef>
          </c:cat>
          <c:val>
            <c:numRef>
              <c:f>Charts!$F$31:$F$34</c:f>
              <c:numCache/>
            </c:numRef>
          </c:val>
          <c:smooth val="0"/>
        </c:ser>
        <c:marker val="1"/>
        <c:axId val="39005089"/>
        <c:axId val="15501482"/>
      </c:lineChart>
      <c:catAx>
        <c:axId val="39005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01482"/>
        <c:crosses val="autoZero"/>
        <c:auto val="1"/>
        <c:lblOffset val="100"/>
        <c:noMultiLvlLbl val="0"/>
      </c:catAx>
      <c:valAx>
        <c:axId val="15501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NDVI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0050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Crop Circle 40"
N Rate Response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8075"/>
          <c:w val="0.936"/>
          <c:h val="0.84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Charts!$L$31:$L$34</c:f>
                <c:numCache>
                  <c:ptCount val="4"/>
                  <c:pt idx="0">
                    <c:v>0.01792057597874908</c:v>
                  </c:pt>
                  <c:pt idx="1">
                    <c:v>0.04391430675483921</c:v>
                  </c:pt>
                  <c:pt idx="2">
                    <c:v>0.0036979065742052506</c:v>
                  </c:pt>
                  <c:pt idx="3">
                    <c:v>0.011918398510728888</c:v>
                  </c:pt>
                </c:numCache>
              </c:numRef>
            </c:plus>
            <c:minus>
              <c:numRef>
                <c:f>Charts!$L$31:$L$34</c:f>
                <c:numCache>
                  <c:ptCount val="4"/>
                  <c:pt idx="0">
                    <c:v>0.01792057597874908</c:v>
                  </c:pt>
                  <c:pt idx="1">
                    <c:v>0.04391430675483921</c:v>
                  </c:pt>
                  <c:pt idx="2">
                    <c:v>0.0036979065742052506</c:v>
                  </c:pt>
                  <c:pt idx="3">
                    <c:v>0.011918398510728888</c:v>
                  </c:pt>
                </c:numCache>
              </c:numRef>
            </c:minus>
            <c:noEndCap val="0"/>
          </c:errBars>
          <c:cat>
            <c:strRef>
              <c:f>('All-Data'!$C$12,'All-Data'!$C$13,'All-Data'!$C$15,'All-Data'!$C$17)</c:f>
              <c:strCache>
                <c:ptCount val="4"/>
                <c:pt idx="0">
                  <c:v>80-60-0</c:v>
                </c:pt>
                <c:pt idx="1">
                  <c:v>80-60-80</c:v>
                </c:pt>
                <c:pt idx="2">
                  <c:v>120-90-80</c:v>
                </c:pt>
                <c:pt idx="3">
                  <c:v>80-60-40</c:v>
                </c:pt>
              </c:strCache>
            </c:strRef>
          </c:cat>
          <c:val>
            <c:numRef>
              <c:f>Charts!$K$31:$K$34</c:f>
              <c:numCache/>
            </c:numRef>
          </c:val>
          <c:smooth val="0"/>
        </c:ser>
        <c:marker val="1"/>
        <c:axId val="5295611"/>
        <c:axId val="47660500"/>
      </c:lineChart>
      <c:catAx>
        <c:axId val="52956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660500"/>
        <c:crosses val="autoZero"/>
        <c:auto val="1"/>
        <c:lblOffset val="100"/>
        <c:noMultiLvlLbl val="0"/>
      </c:catAx>
      <c:valAx>
        <c:axId val="47660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NDVI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95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GreenSeeker 40"
P Rate Response</a:t>
            </a:r>
          </a:p>
        </c:rich>
      </c:tx>
      <c:layout>
        <c:manualLayout>
          <c:xMode val="factor"/>
          <c:yMode val="factor"/>
          <c:x val="0.002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0805"/>
          <c:w val="0.936"/>
          <c:h val="0.849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Charts!$G$35:$G$37</c:f>
                <c:numCache>
                  <c:ptCount val="3"/>
                  <c:pt idx="0">
                    <c:v>0.05345740786606668</c:v>
                  </c:pt>
                  <c:pt idx="1">
                    <c:v>0.008200382769806717</c:v>
                  </c:pt>
                  <c:pt idx="2">
                    <c:v>0.006245076826610021</c:v>
                  </c:pt>
                </c:numCache>
              </c:numRef>
            </c:plus>
            <c:minus>
              <c:numRef>
                <c:f>Charts!$G$35:$G$37</c:f>
                <c:numCache>
                  <c:ptCount val="3"/>
                  <c:pt idx="0">
                    <c:v>0.05345740786606668</c:v>
                  </c:pt>
                  <c:pt idx="1">
                    <c:v>0.008200382769806717</c:v>
                  </c:pt>
                  <c:pt idx="2">
                    <c:v>0.006245076826610021</c:v>
                  </c:pt>
                </c:numCache>
              </c:numRef>
            </c:minus>
            <c:noEndCap val="0"/>
          </c:errBars>
          <c:cat>
            <c:strRef>
              <c:f>Charts!$C$35:$C$37</c:f>
              <c:strCache/>
            </c:strRef>
          </c:cat>
          <c:val>
            <c:numRef>
              <c:f>Charts!$F$35:$F$37</c:f>
              <c:numCache/>
            </c:numRef>
          </c:val>
          <c:smooth val="0"/>
        </c:ser>
        <c:marker val="1"/>
        <c:axId val="26291317"/>
        <c:axId val="35295262"/>
      </c:lineChart>
      <c:catAx>
        <c:axId val="26291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295262"/>
        <c:crosses val="autoZero"/>
        <c:auto val="1"/>
        <c:lblOffset val="100"/>
        <c:noMultiLvlLbl val="0"/>
      </c:catAx>
      <c:valAx>
        <c:axId val="352952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NDVI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913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Crop Circle 40"
P Rate Response</a:t>
            </a:r>
          </a:p>
        </c:rich>
      </c:tx>
      <c:layout>
        <c:manualLayout>
          <c:xMode val="factor"/>
          <c:yMode val="factor"/>
          <c:x val="0.002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08025"/>
          <c:w val="0.936"/>
          <c:h val="0.849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Charts!$L$35:$L$37</c:f>
                <c:numCache>
                  <c:ptCount val="3"/>
                  <c:pt idx="0">
                    <c:v>0.047778740682071705</c:v>
                  </c:pt>
                  <c:pt idx="1">
                    <c:v>0.019075330013759183</c:v>
                  </c:pt>
                  <c:pt idx="2">
                    <c:v>0.017895876975931268</c:v>
                  </c:pt>
                </c:numCache>
              </c:numRef>
            </c:plus>
            <c:minus>
              <c:numRef>
                <c:f>Charts!$L$35:$L$37</c:f>
                <c:numCache>
                  <c:ptCount val="3"/>
                  <c:pt idx="0">
                    <c:v>0.047778740682071705</c:v>
                  </c:pt>
                  <c:pt idx="1">
                    <c:v>0.019075330013759183</c:v>
                  </c:pt>
                  <c:pt idx="2">
                    <c:v>0.017895876975931268</c:v>
                  </c:pt>
                </c:numCache>
              </c:numRef>
            </c:minus>
            <c:noEndCap val="0"/>
          </c:errBars>
          <c:cat>
            <c:strRef>
              <c:f>Charts!$C$35:$C$37</c:f>
              <c:strCache/>
            </c:strRef>
          </c:cat>
          <c:val>
            <c:numRef>
              <c:f>Charts!$K$35:$K$37</c:f>
              <c:numCache/>
            </c:numRef>
          </c:val>
          <c:smooth val="0"/>
        </c:ser>
        <c:marker val="1"/>
        <c:axId val="49221903"/>
        <c:axId val="40343944"/>
      </c:lineChart>
      <c:catAx>
        <c:axId val="492219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Treatment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343944"/>
        <c:crosses val="autoZero"/>
        <c:auto val="1"/>
        <c:lblOffset val="100"/>
        <c:noMultiLvlLbl val="0"/>
      </c:catAx>
      <c:valAx>
        <c:axId val="403439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NDVI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2219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latin typeface="Arial"/>
                <a:ea typeface="Arial"/>
                <a:cs typeface="Arial"/>
              </a:rPr>
              <a:t>Rep 1</a:t>
            </a:r>
          </a:p>
        </c:rich>
      </c:tx>
      <c:layout>
        <c:manualLayout>
          <c:xMode val="factor"/>
          <c:yMode val="factor"/>
          <c:x val="0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"/>
          <c:w val="0.96175"/>
          <c:h val="0.962"/>
        </c:manualLayout>
      </c:layout>
      <c:scatterChart>
        <c:scatterStyle val="lineMarker"/>
        <c:varyColors val="0"/>
        <c:ser>
          <c:idx val="0"/>
          <c:order val="0"/>
          <c:tx>
            <c:v>GreenSeeker 30"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'All-Data'!$B$18:$B$30</c:f>
              <c:numCache/>
            </c:numRef>
          </c:xVal>
          <c:yVal>
            <c:numRef>
              <c:f>'All-Data'!$D$18:$D$30</c:f>
              <c:numCache/>
            </c:numRef>
          </c:yVal>
          <c:smooth val="0"/>
        </c:ser>
        <c:ser>
          <c:idx val="1"/>
          <c:order val="1"/>
          <c:tx>
            <c:v>GreenSeeker 40"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'All-Data'!$B$18:$B$30</c:f>
              <c:numCache/>
            </c:numRef>
          </c:xVal>
          <c:yVal>
            <c:numRef>
              <c:f>'All-Data'!$G$18:$G$30</c:f>
              <c:numCache/>
            </c:numRef>
          </c:yVal>
          <c:smooth val="0"/>
        </c:ser>
        <c:ser>
          <c:idx val="2"/>
          <c:order val="2"/>
          <c:tx>
            <c:v>GreenSeeker 50"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CFF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'All-Data'!$B$18:$B$30</c:f>
              <c:numCache/>
            </c:numRef>
          </c:xVal>
          <c:yVal>
            <c:numRef>
              <c:f>'All-Data'!$J$18:$J$30</c:f>
              <c:numCache/>
            </c:numRef>
          </c:yVal>
          <c:smooth val="0"/>
        </c:ser>
        <c:ser>
          <c:idx val="3"/>
          <c:order val="3"/>
          <c:tx>
            <c:v>Crop Circle 30"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'All-Data'!$B$18:$B$30</c:f>
              <c:numCache/>
            </c:numRef>
          </c:xVal>
          <c:yVal>
            <c:numRef>
              <c:f>'All-Data'!$O$18:$O$30</c:f>
              <c:numCache/>
            </c:numRef>
          </c:yVal>
          <c:smooth val="0"/>
        </c:ser>
        <c:ser>
          <c:idx val="4"/>
          <c:order val="4"/>
          <c:tx>
            <c:v>Crop Circle 40"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'All-Data'!$B$18:$B$30</c:f>
              <c:numCache/>
            </c:numRef>
          </c:xVal>
          <c:yVal>
            <c:numRef>
              <c:f>'All-Data'!$R$18:$R$30</c:f>
              <c:numCache/>
            </c:numRef>
          </c:yVal>
          <c:smooth val="0"/>
        </c:ser>
        <c:ser>
          <c:idx val="5"/>
          <c:order val="5"/>
          <c:tx>
            <c:v>Crop Circle 50"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'All-Data'!$B$18:$B$30</c:f>
              <c:numCache/>
            </c:numRef>
          </c:xVal>
          <c:yVal>
            <c:numRef>
              <c:f>'All-Data'!$U$18:$U$30</c:f>
              <c:numCache/>
            </c:numRef>
          </c:yVal>
          <c:smooth val="0"/>
        </c:ser>
        <c:axId val="41289469"/>
        <c:axId val="36060902"/>
      </c:scatterChart>
      <c:valAx>
        <c:axId val="4128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Treatment </a:t>
                </a:r>
              </a:p>
            </c:rich>
          </c:tx>
          <c:layout>
            <c:manualLayout>
              <c:xMode val="factor"/>
              <c:yMode val="factor"/>
              <c:x val="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6060902"/>
        <c:crosses val="autoZero"/>
        <c:crossBetween val="midCat"/>
        <c:dispUnits/>
      </c:valAx>
      <c:valAx>
        <c:axId val="3606090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NDVI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1289469"/>
        <c:crosses val="autoZero"/>
        <c:crossBetween val="midCat"/>
        <c:dispUnits/>
      </c:valAx>
      <c:spPr>
        <a:solidFill>
          <a:srgbClr val="C0C0C0"/>
        </a:solidFill>
      </c:spPr>
    </c:plotArea>
    <c:legend>
      <c:legendPos val="r"/>
      <c:layout>
        <c:manualLayout>
          <c:xMode val="edge"/>
          <c:yMode val="edge"/>
          <c:x val="0.76525"/>
          <c:y val="0.46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"/>
          <c:w val="0.9045"/>
          <c:h val="0.9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'All-Data'!$G$4</c:f>
              <c:strCache>
                <c:ptCount val="1"/>
                <c:pt idx="0">
                  <c:v>GS-40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'All-Data'!$D$5:$D$30</c:f>
              <c:numCache/>
            </c:numRef>
          </c:xVal>
          <c:yVal>
            <c:numRef>
              <c:f>'All-Data'!$G$5:$G$30</c:f>
              <c:numCache/>
            </c:numRef>
          </c:yVal>
          <c:smooth val="0"/>
        </c:ser>
        <c:axId val="56112663"/>
        <c:axId val="35251920"/>
      </c:scatterChart>
      <c:valAx>
        <c:axId val="56112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GS-30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5251920"/>
        <c:crosses val="autoZero"/>
        <c:crossBetween val="midCat"/>
        <c:dispUnits/>
      </c:valAx>
      <c:valAx>
        <c:axId val="352519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GS-40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56112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0"/>
          <c:w val="0.905"/>
          <c:h val="0.94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'All-Data'!$J$4</c:f>
              <c:strCache>
                <c:ptCount val="1"/>
                <c:pt idx="0">
                  <c:v>GS-50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'All-Data'!$D$5:$D$30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'All-Data'!$J$5:$J$30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48831825"/>
        <c:axId val="36833242"/>
      </c:scatterChart>
      <c:valAx>
        <c:axId val="48831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GS-30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6833242"/>
        <c:crosses val="autoZero"/>
        <c:crossBetween val="midCat"/>
        <c:dispUnits/>
      </c:valAx>
      <c:valAx>
        <c:axId val="36833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GS-50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88318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"/>
          <c:w val="0.904"/>
          <c:h val="0.94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'All-Data'!$J$4</c:f>
              <c:strCache>
                <c:ptCount val="1"/>
                <c:pt idx="0">
                  <c:v>GS-50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'All-Data'!$G$5:$G$30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'All-Data'!$J$5:$J$30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63063723"/>
        <c:axId val="30702596"/>
      </c:scatterChart>
      <c:valAx>
        <c:axId val="630637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GS-40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0702596"/>
        <c:crosses val="autoZero"/>
        <c:crossBetween val="midCat"/>
        <c:dispUnits/>
      </c:valAx>
      <c:valAx>
        <c:axId val="30702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GS-50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630637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"/>
          <c:w val="0.91475"/>
          <c:h val="0.94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'All-Data'!$R$4</c:f>
              <c:strCache>
                <c:ptCount val="1"/>
                <c:pt idx="0">
                  <c:v>CC-40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'All-Data'!$O$5:$O$30</c:f>
              <c:numCache/>
            </c:numRef>
          </c:xVal>
          <c:yVal>
            <c:numRef>
              <c:f>'All-Data'!$R$5:$R$30</c:f>
              <c:numCache/>
            </c:numRef>
          </c:yVal>
          <c:smooth val="0"/>
        </c:ser>
        <c:axId val="7887909"/>
        <c:axId val="3882318"/>
      </c:scatterChart>
      <c:valAx>
        <c:axId val="7887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CC-30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882318"/>
        <c:crosses val="autoZero"/>
        <c:crossBetween val="midCat"/>
        <c:dispUnits/>
      </c:valAx>
      <c:valAx>
        <c:axId val="38823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CC-40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78879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"/>
          <c:w val="0.916"/>
          <c:h val="0.94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'All-Data'!$U$4</c:f>
              <c:strCache>
                <c:ptCount val="1"/>
                <c:pt idx="0">
                  <c:v>CC-50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'All-Data'!$O$5:$O$30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'All-Data'!$U$5:$U$30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34940863"/>
        <c:axId val="46032312"/>
      </c:scatterChart>
      <c:valAx>
        <c:axId val="34940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CC-30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46032312"/>
        <c:crosses val="autoZero"/>
        <c:crossBetween val="midCat"/>
        <c:dispUnits/>
      </c:valAx>
      <c:valAx>
        <c:axId val="46032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CC-50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49408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75"/>
          <c:y val="0"/>
          <c:w val="0.916"/>
          <c:h val="0.94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'All-Data'!$U$4</c:f>
              <c:strCache>
                <c:ptCount val="1"/>
                <c:pt idx="0">
                  <c:v>CC-50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'All-Data'!$R$5:$R$30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'All-Data'!$U$5:$U$30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11637625"/>
        <c:axId val="37629762"/>
      </c:scatterChart>
      <c:valAx>
        <c:axId val="11637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CC-40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7629762"/>
        <c:crosses val="autoZero"/>
        <c:crossBetween val="midCat"/>
        <c:dispUnits/>
      </c:valAx>
      <c:valAx>
        <c:axId val="37629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CC-50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16376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5"/>
          <c:y val="0"/>
          <c:w val="0.911"/>
          <c:h val="0.94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'All-Data'!$O$4</c:f>
              <c:strCache>
                <c:ptCount val="1"/>
                <c:pt idx="0">
                  <c:v>CC-30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'All-Data'!$D$5:$D$30</c:f>
              <c:numCache/>
            </c:numRef>
          </c:xVal>
          <c:yVal>
            <c:numRef>
              <c:f>'All-Data'!$O$5:$O$30</c:f>
              <c:numCache/>
            </c:numRef>
          </c:yVal>
          <c:smooth val="0"/>
        </c:ser>
        <c:axId val="3123539"/>
        <c:axId val="28111852"/>
      </c:scatterChart>
      <c:valAx>
        <c:axId val="312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GS-30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28111852"/>
        <c:crosses val="autoZero"/>
        <c:crossBetween val="midCat"/>
        <c:dispUnits/>
      </c:valAx>
      <c:valAx>
        <c:axId val="2811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CC-30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1235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31</xdr:row>
      <xdr:rowOff>28575</xdr:rowOff>
    </xdr:from>
    <xdr:to>
      <xdr:col>13</xdr:col>
      <xdr:colOff>104775</xdr:colOff>
      <xdr:row>52</xdr:row>
      <xdr:rowOff>9525</xdr:rowOff>
    </xdr:to>
    <xdr:graphicFrame>
      <xdr:nvGraphicFramePr>
        <xdr:cNvPr id="1" name="Chart 2"/>
        <xdr:cNvGraphicFramePr/>
      </xdr:nvGraphicFramePr>
      <xdr:xfrm>
        <a:off x="1076325" y="5086350"/>
        <a:ext cx="73247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161925</xdr:colOff>
      <xdr:row>31</xdr:row>
      <xdr:rowOff>19050</xdr:rowOff>
    </xdr:from>
    <xdr:to>
      <xdr:col>23</xdr:col>
      <xdr:colOff>581025</xdr:colOff>
      <xdr:row>52</xdr:row>
      <xdr:rowOff>19050</xdr:rowOff>
    </xdr:to>
    <xdr:graphicFrame>
      <xdr:nvGraphicFramePr>
        <xdr:cNvPr id="2" name="Chart 3"/>
        <xdr:cNvGraphicFramePr/>
      </xdr:nvGraphicFramePr>
      <xdr:xfrm>
        <a:off x="8458200" y="5076825"/>
        <a:ext cx="68199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209550</xdr:colOff>
      <xdr:row>54</xdr:row>
      <xdr:rowOff>85725</xdr:rowOff>
    </xdr:from>
    <xdr:to>
      <xdr:col>9</xdr:col>
      <xdr:colOff>38100</xdr:colOff>
      <xdr:row>73</xdr:row>
      <xdr:rowOff>38100</xdr:rowOff>
    </xdr:to>
    <xdr:graphicFrame>
      <xdr:nvGraphicFramePr>
        <xdr:cNvPr id="3" name="Chart 4"/>
        <xdr:cNvGraphicFramePr/>
      </xdr:nvGraphicFramePr>
      <xdr:xfrm>
        <a:off x="1428750" y="8867775"/>
        <a:ext cx="427672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219075</xdr:colOff>
      <xdr:row>73</xdr:row>
      <xdr:rowOff>133350</xdr:rowOff>
    </xdr:from>
    <xdr:to>
      <xdr:col>9</xdr:col>
      <xdr:colOff>57150</xdr:colOff>
      <xdr:row>92</xdr:row>
      <xdr:rowOff>95250</xdr:rowOff>
    </xdr:to>
    <xdr:graphicFrame>
      <xdr:nvGraphicFramePr>
        <xdr:cNvPr id="4" name="Chart 5"/>
        <xdr:cNvGraphicFramePr/>
      </xdr:nvGraphicFramePr>
      <xdr:xfrm>
        <a:off x="1438275" y="11991975"/>
        <a:ext cx="4286250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219075</xdr:colOff>
      <xdr:row>93</xdr:row>
      <xdr:rowOff>47625</xdr:rowOff>
    </xdr:from>
    <xdr:to>
      <xdr:col>9</xdr:col>
      <xdr:colOff>66675</xdr:colOff>
      <xdr:row>112</xdr:row>
      <xdr:rowOff>19050</xdr:rowOff>
    </xdr:to>
    <xdr:graphicFrame>
      <xdr:nvGraphicFramePr>
        <xdr:cNvPr id="5" name="Chart 6"/>
        <xdr:cNvGraphicFramePr/>
      </xdr:nvGraphicFramePr>
      <xdr:xfrm>
        <a:off x="1438275" y="15144750"/>
        <a:ext cx="4295775" cy="3048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190500</xdr:colOff>
      <xdr:row>54</xdr:row>
      <xdr:rowOff>85725</xdr:rowOff>
    </xdr:from>
    <xdr:to>
      <xdr:col>16</xdr:col>
      <xdr:colOff>285750</xdr:colOff>
      <xdr:row>73</xdr:row>
      <xdr:rowOff>47625</xdr:rowOff>
    </xdr:to>
    <xdr:graphicFrame>
      <xdr:nvGraphicFramePr>
        <xdr:cNvPr id="6" name="Chart 7"/>
        <xdr:cNvGraphicFramePr/>
      </xdr:nvGraphicFramePr>
      <xdr:xfrm>
        <a:off x="5857875" y="8867775"/>
        <a:ext cx="4752975" cy="3038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9</xdr:col>
      <xdr:colOff>209550</xdr:colOff>
      <xdr:row>74</xdr:row>
      <xdr:rowOff>0</xdr:rowOff>
    </xdr:from>
    <xdr:to>
      <xdr:col>16</xdr:col>
      <xdr:colOff>276225</xdr:colOff>
      <xdr:row>92</xdr:row>
      <xdr:rowOff>133350</xdr:rowOff>
    </xdr:to>
    <xdr:graphicFrame>
      <xdr:nvGraphicFramePr>
        <xdr:cNvPr id="7" name="Chart 8"/>
        <xdr:cNvGraphicFramePr/>
      </xdr:nvGraphicFramePr>
      <xdr:xfrm>
        <a:off x="5876925" y="12020550"/>
        <a:ext cx="4724400" cy="3048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219075</xdr:colOff>
      <xdr:row>93</xdr:row>
      <xdr:rowOff>133350</xdr:rowOff>
    </xdr:from>
    <xdr:to>
      <xdr:col>16</xdr:col>
      <xdr:colOff>276225</xdr:colOff>
      <xdr:row>112</xdr:row>
      <xdr:rowOff>114300</xdr:rowOff>
    </xdr:to>
    <xdr:graphicFrame>
      <xdr:nvGraphicFramePr>
        <xdr:cNvPr id="8" name="Chart 9"/>
        <xdr:cNvGraphicFramePr/>
      </xdr:nvGraphicFramePr>
      <xdr:xfrm>
        <a:off x="5886450" y="15230475"/>
        <a:ext cx="4714875" cy="30575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19050</xdr:colOff>
      <xdr:row>54</xdr:row>
      <xdr:rowOff>104775</xdr:rowOff>
    </xdr:from>
    <xdr:to>
      <xdr:col>24</xdr:col>
      <xdr:colOff>295275</xdr:colOff>
      <xdr:row>73</xdr:row>
      <xdr:rowOff>76200</xdr:rowOff>
    </xdr:to>
    <xdr:graphicFrame>
      <xdr:nvGraphicFramePr>
        <xdr:cNvPr id="9" name="Chart 10"/>
        <xdr:cNvGraphicFramePr/>
      </xdr:nvGraphicFramePr>
      <xdr:xfrm>
        <a:off x="10963275" y="8886825"/>
        <a:ext cx="4638675" cy="3048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9525</xdr:colOff>
      <xdr:row>74</xdr:row>
      <xdr:rowOff>19050</xdr:rowOff>
    </xdr:from>
    <xdr:to>
      <xdr:col>24</xdr:col>
      <xdr:colOff>295275</xdr:colOff>
      <xdr:row>93</xdr:row>
      <xdr:rowOff>0</xdr:rowOff>
    </xdr:to>
    <xdr:graphicFrame>
      <xdr:nvGraphicFramePr>
        <xdr:cNvPr id="10" name="Chart 11"/>
        <xdr:cNvGraphicFramePr/>
      </xdr:nvGraphicFramePr>
      <xdr:xfrm>
        <a:off x="10953750" y="12039600"/>
        <a:ext cx="4648200" cy="30575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0</xdr:colOff>
      <xdr:row>93</xdr:row>
      <xdr:rowOff>123825</xdr:rowOff>
    </xdr:from>
    <xdr:to>
      <xdr:col>24</xdr:col>
      <xdr:colOff>295275</xdr:colOff>
      <xdr:row>112</xdr:row>
      <xdr:rowOff>114300</xdr:rowOff>
    </xdr:to>
    <xdr:graphicFrame>
      <xdr:nvGraphicFramePr>
        <xdr:cNvPr id="11" name="Chart 12"/>
        <xdr:cNvGraphicFramePr/>
      </xdr:nvGraphicFramePr>
      <xdr:xfrm>
        <a:off x="10944225" y="15220950"/>
        <a:ext cx="4657725" cy="3067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7</xdr:row>
      <xdr:rowOff>57150</xdr:rowOff>
    </xdr:from>
    <xdr:to>
      <xdr:col>9</xdr:col>
      <xdr:colOff>247650</xdr:colOff>
      <xdr:row>26</xdr:row>
      <xdr:rowOff>19050</xdr:rowOff>
    </xdr:to>
    <xdr:graphicFrame>
      <xdr:nvGraphicFramePr>
        <xdr:cNvPr id="1" name="Chart 2"/>
        <xdr:cNvGraphicFramePr/>
      </xdr:nvGraphicFramePr>
      <xdr:xfrm>
        <a:off x="1352550" y="1190625"/>
        <a:ext cx="43815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7</xdr:row>
      <xdr:rowOff>66675</xdr:rowOff>
    </xdr:from>
    <xdr:to>
      <xdr:col>17</xdr:col>
      <xdr:colOff>133350</xdr:colOff>
      <xdr:row>26</xdr:row>
      <xdr:rowOff>38100</xdr:rowOff>
    </xdr:to>
    <xdr:graphicFrame>
      <xdr:nvGraphicFramePr>
        <xdr:cNvPr id="2" name="Chart 3"/>
        <xdr:cNvGraphicFramePr/>
      </xdr:nvGraphicFramePr>
      <xdr:xfrm>
        <a:off x="6105525" y="1200150"/>
        <a:ext cx="439102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44</xdr:row>
      <xdr:rowOff>85725</xdr:rowOff>
    </xdr:from>
    <xdr:to>
      <xdr:col>9</xdr:col>
      <xdr:colOff>304800</xdr:colOff>
      <xdr:row>63</xdr:row>
      <xdr:rowOff>57150</xdr:rowOff>
    </xdr:to>
    <xdr:graphicFrame>
      <xdr:nvGraphicFramePr>
        <xdr:cNvPr id="3" name="Chart 4"/>
        <xdr:cNvGraphicFramePr/>
      </xdr:nvGraphicFramePr>
      <xdr:xfrm>
        <a:off x="1400175" y="7210425"/>
        <a:ext cx="4391025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133350</xdr:colOff>
      <xdr:row>44</xdr:row>
      <xdr:rowOff>95250</xdr:rowOff>
    </xdr:from>
    <xdr:to>
      <xdr:col>17</xdr:col>
      <xdr:colOff>266700</xdr:colOff>
      <xdr:row>63</xdr:row>
      <xdr:rowOff>76200</xdr:rowOff>
    </xdr:to>
    <xdr:graphicFrame>
      <xdr:nvGraphicFramePr>
        <xdr:cNvPr id="4" name="Chart 5"/>
        <xdr:cNvGraphicFramePr/>
      </xdr:nvGraphicFramePr>
      <xdr:xfrm>
        <a:off x="6229350" y="7219950"/>
        <a:ext cx="440055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workbookViewId="0" topLeftCell="A1">
      <selection activeCell="R21" sqref="R21"/>
    </sheetView>
  </sheetViews>
  <sheetFormatPr defaultColWidth="9.140625" defaultRowHeight="12.75"/>
  <cols>
    <col min="3" max="3" width="11.28125" style="0" customWidth="1"/>
    <col min="8" max="8" width="9.28125" style="0" bestFit="1" customWidth="1"/>
    <col min="9" max="9" width="9.57421875" style="0" bestFit="1" customWidth="1"/>
    <col min="10" max="12" width="9.28125" style="0" bestFit="1" customWidth="1"/>
    <col min="13" max="13" width="11.57421875" style="0" bestFit="1" customWidth="1"/>
    <col min="14" max="14" width="11.8515625" style="0" bestFit="1" customWidth="1"/>
    <col min="15" max="19" width="9.28125" style="0" bestFit="1" customWidth="1"/>
    <col min="20" max="20" width="9.57421875" style="0" bestFit="1" customWidth="1"/>
    <col min="21" max="22" width="9.28125" style="0" bestFit="1" customWidth="1"/>
    <col min="23" max="23" width="9.57421875" style="0" bestFit="1" customWidth="1"/>
    <col min="25" max="25" width="9.28125" style="0" bestFit="1" customWidth="1"/>
  </cols>
  <sheetData>
    <row r="1" spans="4:25" ht="12.75">
      <c r="D1" s="35" t="s">
        <v>6</v>
      </c>
      <c r="E1" s="35"/>
      <c r="F1" s="35"/>
      <c r="G1" s="35"/>
      <c r="H1" s="35"/>
      <c r="I1" s="35"/>
      <c r="J1" s="35"/>
      <c r="K1" s="35"/>
      <c r="L1" s="35"/>
      <c r="M1" s="26"/>
      <c r="N1" s="5"/>
      <c r="O1" s="28" t="s">
        <v>7</v>
      </c>
      <c r="P1" s="28"/>
      <c r="Q1" s="28"/>
      <c r="R1" s="28"/>
      <c r="S1" s="28"/>
      <c r="T1" s="28"/>
      <c r="U1" s="28"/>
      <c r="V1" s="28"/>
      <c r="W1" s="28"/>
      <c r="X1" s="27"/>
      <c r="Y1" s="8"/>
    </row>
    <row r="2" spans="4:24" ht="12.75">
      <c r="D2" s="32" t="s">
        <v>1</v>
      </c>
      <c r="E2" s="32"/>
      <c r="F2" s="32"/>
      <c r="G2" s="33" t="s">
        <v>4</v>
      </c>
      <c r="H2" s="33"/>
      <c r="I2" s="33"/>
      <c r="J2" s="34" t="s">
        <v>5</v>
      </c>
      <c r="K2" s="34"/>
      <c r="L2" s="34"/>
      <c r="M2" s="6"/>
      <c r="O2" s="29" t="s">
        <v>1</v>
      </c>
      <c r="P2" s="29"/>
      <c r="Q2" s="29"/>
      <c r="R2" s="30" t="s">
        <v>4</v>
      </c>
      <c r="S2" s="30"/>
      <c r="T2" s="30"/>
      <c r="U2" s="31" t="s">
        <v>5</v>
      </c>
      <c r="V2" s="31"/>
      <c r="W2" s="31"/>
      <c r="X2" s="9"/>
    </row>
    <row r="3" spans="4:25" s="11" customFormat="1" ht="12.75">
      <c r="D3" s="12" t="s">
        <v>2</v>
      </c>
      <c r="E3" s="12"/>
      <c r="F3" s="12"/>
      <c r="G3" s="13" t="s">
        <v>2</v>
      </c>
      <c r="H3" s="13"/>
      <c r="I3" s="13"/>
      <c r="J3" s="14" t="s">
        <v>2</v>
      </c>
      <c r="K3" s="14"/>
      <c r="L3" s="14"/>
      <c r="M3" s="14" t="s">
        <v>30</v>
      </c>
      <c r="N3" s="11" t="s">
        <v>30</v>
      </c>
      <c r="O3" s="15" t="s">
        <v>2</v>
      </c>
      <c r="P3" s="15"/>
      <c r="Q3" s="15"/>
      <c r="R3" s="16" t="s">
        <v>2</v>
      </c>
      <c r="S3" s="16"/>
      <c r="T3" s="16"/>
      <c r="U3" s="17" t="s">
        <v>2</v>
      </c>
      <c r="V3" s="17"/>
      <c r="W3" s="17"/>
      <c r="X3" s="17" t="s">
        <v>30</v>
      </c>
      <c r="Y3" s="11" t="s">
        <v>30</v>
      </c>
    </row>
    <row r="4" spans="1:25" ht="15.75">
      <c r="A4" s="18" t="s">
        <v>0</v>
      </c>
      <c r="B4" s="18" t="s">
        <v>9</v>
      </c>
      <c r="C4" t="s">
        <v>22</v>
      </c>
      <c r="D4" s="5" t="s">
        <v>23</v>
      </c>
      <c r="E4" s="5" t="s">
        <v>3</v>
      </c>
      <c r="F4" s="5" t="s">
        <v>8</v>
      </c>
      <c r="G4" s="3" t="s">
        <v>24</v>
      </c>
      <c r="H4" s="3" t="s">
        <v>3</v>
      </c>
      <c r="I4" s="3" t="s">
        <v>8</v>
      </c>
      <c r="J4" s="7" t="s">
        <v>25</v>
      </c>
      <c r="K4" s="7" t="s">
        <v>3</v>
      </c>
      <c r="L4" s="7" t="s">
        <v>8</v>
      </c>
      <c r="M4" s="7" t="s">
        <v>34</v>
      </c>
      <c r="N4" s="7" t="s">
        <v>29</v>
      </c>
      <c r="O4" s="8" t="s">
        <v>26</v>
      </c>
      <c r="P4" s="8" t="s">
        <v>3</v>
      </c>
      <c r="Q4" s="8" t="s">
        <v>8</v>
      </c>
      <c r="R4" s="2" t="s">
        <v>27</v>
      </c>
      <c r="S4" s="2" t="s">
        <v>3</v>
      </c>
      <c r="T4" s="2" t="s">
        <v>8</v>
      </c>
      <c r="U4" s="10" t="s">
        <v>28</v>
      </c>
      <c r="V4" s="10" t="s">
        <v>3</v>
      </c>
      <c r="W4" s="10" t="s">
        <v>8</v>
      </c>
      <c r="X4" s="10" t="s">
        <v>36</v>
      </c>
      <c r="Y4" s="10" t="s">
        <v>29</v>
      </c>
    </row>
    <row r="5" spans="1:25" ht="12.75">
      <c r="A5">
        <v>1</v>
      </c>
      <c r="B5">
        <v>1</v>
      </c>
      <c r="C5" t="s">
        <v>10</v>
      </c>
      <c r="D5" s="4">
        <v>0.5382893617021276</v>
      </c>
      <c r="E5" s="4">
        <v>0.07696539825710938</v>
      </c>
      <c r="F5" s="4">
        <f aca="true" t="shared" si="0" ref="F5:F30">E5/D5*100</f>
        <v>14.298145891967229</v>
      </c>
      <c r="G5" s="4">
        <v>0.5205326530612246</v>
      </c>
      <c r="H5" s="4">
        <v>0.07097456148881416</v>
      </c>
      <c r="I5" s="4">
        <f aca="true" t="shared" si="1" ref="I5:I30">H5/G5*100</f>
        <v>13.63498736753911</v>
      </c>
      <c r="J5" s="4">
        <v>0.547420567375887</v>
      </c>
      <c r="K5" s="4">
        <v>0.05853465581263601</v>
      </c>
      <c r="L5" s="4">
        <f aca="true" t="shared" si="2" ref="L5:L30">K5/J5*100</f>
        <v>10.692812674764395</v>
      </c>
      <c r="M5" s="4">
        <f aca="true" t="shared" si="3" ref="M5:M30">((MAX(D5,G5,J5)-MIN(D5,G5,J5)))</f>
        <v>0.02688791431466231</v>
      </c>
      <c r="N5">
        <f aca="true" t="shared" si="4" ref="N5:N30">STDEV(J5,G5,D5)</f>
        <v>0.013672597625707626</v>
      </c>
      <c r="O5" s="4">
        <v>0.45814965986394557</v>
      </c>
      <c r="P5" s="4">
        <v>0.03593284332383886</v>
      </c>
      <c r="Q5" s="4">
        <v>7.843036123722029</v>
      </c>
      <c r="R5" s="1">
        <v>0.45697142857142853</v>
      </c>
      <c r="S5" s="4">
        <v>0.038145488782964865</v>
      </c>
      <c r="T5" s="1">
        <v>8.347455967261288</v>
      </c>
      <c r="U5" s="1">
        <v>0.4561917808219177</v>
      </c>
      <c r="V5" s="4">
        <v>0.03174343593694192</v>
      </c>
      <c r="W5" s="1">
        <v>6.958353322313257</v>
      </c>
      <c r="X5" s="1">
        <f aca="true" t="shared" si="5" ref="X5:X30">((MAX(O5,R5,U5)-MIN(O5,R5,U5)))</f>
        <v>0.001957879042027877</v>
      </c>
      <c r="Y5">
        <f aca="true" t="shared" si="6" ref="Y5:Y30">STDEV(U5,R5,O5)</f>
        <v>0.0009856782719863248</v>
      </c>
    </row>
    <row r="6" spans="1:25" ht="12.75">
      <c r="A6">
        <v>1</v>
      </c>
      <c r="B6">
        <v>2</v>
      </c>
      <c r="C6" t="s">
        <v>11</v>
      </c>
      <c r="D6" s="4">
        <v>0.6907494290818704</v>
      </c>
      <c r="E6" s="4">
        <v>0.06506760306498365</v>
      </c>
      <c r="F6" s="4">
        <f t="shared" si="0"/>
        <v>9.419856220723936</v>
      </c>
      <c r="G6" s="4">
        <v>0.7071724957555177</v>
      </c>
      <c r="H6" s="4">
        <v>0.054379126206931375</v>
      </c>
      <c r="I6" s="4">
        <f t="shared" si="1"/>
        <v>7.689655145430206</v>
      </c>
      <c r="J6" s="4">
        <v>0.6920932013047527</v>
      </c>
      <c r="K6" s="4">
        <v>0.05075330855698037</v>
      </c>
      <c r="L6" s="4">
        <f t="shared" si="2"/>
        <v>7.333305465405362</v>
      </c>
      <c r="M6" s="4">
        <f t="shared" si="3"/>
        <v>0.016423066673647235</v>
      </c>
      <c r="N6">
        <f t="shared" si="4"/>
        <v>0.009118734962399507</v>
      </c>
      <c r="O6" s="4">
        <v>0.5971760563380278</v>
      </c>
      <c r="P6" s="4">
        <v>0.03918193593336713</v>
      </c>
      <c r="Q6" s="4">
        <v>6.5612034369958785</v>
      </c>
      <c r="R6" s="1">
        <v>0.5926899224806202</v>
      </c>
      <c r="S6" s="4">
        <v>0.03865609558368552</v>
      </c>
      <c r="T6" s="1">
        <v>6.52214490536567</v>
      </c>
      <c r="U6" s="1">
        <v>0.5910948905109489</v>
      </c>
      <c r="V6" s="4">
        <v>0.038803593528949236</v>
      </c>
      <c r="W6" s="1">
        <v>6.564697843252711</v>
      </c>
      <c r="X6" s="1">
        <f t="shared" si="5"/>
        <v>0.00608116582707896</v>
      </c>
      <c r="Y6">
        <f t="shared" si="6"/>
        <v>0.0031530435504785264</v>
      </c>
    </row>
    <row r="7" spans="1:25" ht="12.75">
      <c r="A7">
        <v>1</v>
      </c>
      <c r="B7">
        <v>3</v>
      </c>
      <c r="C7" t="s">
        <v>12</v>
      </c>
      <c r="D7" s="4">
        <v>0.7409525974025971</v>
      </c>
      <c r="E7" s="4">
        <v>0.056544183889873756</v>
      </c>
      <c r="F7" s="4">
        <f t="shared" si="0"/>
        <v>7.631282228861725</v>
      </c>
      <c r="G7" s="4">
        <v>0.7443424836601302</v>
      </c>
      <c r="H7" s="4">
        <v>0.04833770552446957</v>
      </c>
      <c r="I7" s="4">
        <f t="shared" si="1"/>
        <v>6.494014057451107</v>
      </c>
      <c r="J7" s="4">
        <v>0.7440265306122449</v>
      </c>
      <c r="K7" s="4">
        <v>0.038807331122350644</v>
      </c>
      <c r="L7" s="4">
        <f t="shared" si="2"/>
        <v>5.2158531350242106</v>
      </c>
      <c r="M7" s="4">
        <f t="shared" si="3"/>
        <v>0.0033898862575331146</v>
      </c>
      <c r="N7">
        <f t="shared" si="4"/>
        <v>0.0018726194018386542</v>
      </c>
      <c r="O7" s="4">
        <v>0.6243014705882357</v>
      </c>
      <c r="P7" s="4">
        <v>0.049753662787612445</v>
      </c>
      <c r="Q7" s="4">
        <v>7.969493126571213</v>
      </c>
      <c r="R7" s="1">
        <v>0.6185777777777777</v>
      </c>
      <c r="S7" s="4">
        <v>0.04837793790171425</v>
      </c>
      <c r="T7" s="1">
        <v>7.8208334731180535</v>
      </c>
      <c r="U7" s="1">
        <v>0.6301999999999996</v>
      </c>
      <c r="V7" s="4">
        <v>0.046780768592209664</v>
      </c>
      <c r="W7" s="1">
        <v>7.423162264711154</v>
      </c>
      <c r="X7" s="1">
        <f t="shared" si="5"/>
        <v>0.011622222222221978</v>
      </c>
      <c r="Y7">
        <f t="shared" si="6"/>
        <v>0.005811330283630471</v>
      </c>
    </row>
    <row r="8" spans="1:25" ht="12.75">
      <c r="A8">
        <v>1</v>
      </c>
      <c r="B8">
        <v>4</v>
      </c>
      <c r="C8" t="s">
        <v>13</v>
      </c>
      <c r="D8" s="4">
        <v>0.8582684210526316</v>
      </c>
      <c r="E8" s="4">
        <v>0.02404266841068645</v>
      </c>
      <c r="F8" s="4">
        <f t="shared" si="0"/>
        <v>2.8012994327810743</v>
      </c>
      <c r="G8" s="4">
        <v>0.8377616883116885</v>
      </c>
      <c r="H8" s="4">
        <v>0.024675105069743256</v>
      </c>
      <c r="I8" s="4">
        <f t="shared" si="1"/>
        <v>2.9453608841280534</v>
      </c>
      <c r="J8" s="4">
        <v>0.8206277372262774</v>
      </c>
      <c r="K8" s="4">
        <v>0.021693797330949796</v>
      </c>
      <c r="L8" s="4">
        <f t="shared" si="2"/>
        <v>2.6435613064061</v>
      </c>
      <c r="M8" s="4">
        <f t="shared" si="3"/>
        <v>0.037640683826354215</v>
      </c>
      <c r="N8">
        <f t="shared" si="4"/>
        <v>0.01884550983842611</v>
      </c>
      <c r="O8" s="4">
        <v>0.759778523489933</v>
      </c>
      <c r="P8" s="4">
        <v>0.03465268712281994</v>
      </c>
      <c r="Q8" s="4">
        <v>4.560893214465687</v>
      </c>
      <c r="R8" s="1">
        <v>0.7433239436619721</v>
      </c>
      <c r="S8" s="4">
        <v>0.03303802865681553</v>
      </c>
      <c r="T8" s="1">
        <v>4.444633990135482</v>
      </c>
      <c r="U8" s="1">
        <v>0.7517546012269939</v>
      </c>
      <c r="V8" s="4">
        <v>0.04018676952365754</v>
      </c>
      <c r="W8" s="1">
        <v>5.345729771133526</v>
      </c>
      <c r="X8" s="1">
        <f t="shared" si="5"/>
        <v>0.016454579827960947</v>
      </c>
      <c r="Y8">
        <f t="shared" si="6"/>
        <v>0.008228127700911967</v>
      </c>
    </row>
    <row r="9" spans="1:25" ht="12.75">
      <c r="A9">
        <v>1</v>
      </c>
      <c r="B9">
        <v>5</v>
      </c>
      <c r="C9" t="s">
        <v>14</v>
      </c>
      <c r="D9" s="4">
        <v>0.7538326666666667</v>
      </c>
      <c r="E9" s="4">
        <v>0.06021458328196582</v>
      </c>
      <c r="F9" s="4">
        <f t="shared" si="0"/>
        <v>7.987791713541088</v>
      </c>
      <c r="G9" s="4">
        <v>0.7501192052980132</v>
      </c>
      <c r="H9" s="4">
        <v>0.051377686097151515</v>
      </c>
      <c r="I9" s="4">
        <f t="shared" si="1"/>
        <v>6.849269520667691</v>
      </c>
      <c r="J9" s="4">
        <v>0.7298527777777777</v>
      </c>
      <c r="K9" s="4">
        <v>0.048307101715444285</v>
      </c>
      <c r="L9" s="4">
        <f t="shared" si="2"/>
        <v>6.61874602471577</v>
      </c>
      <c r="M9" s="4">
        <f t="shared" si="3"/>
        <v>0.023979888888889023</v>
      </c>
      <c r="N9">
        <f t="shared" si="4"/>
        <v>0.012907058475196855</v>
      </c>
      <c r="O9" s="4">
        <v>0.6352191780821916</v>
      </c>
      <c r="P9" s="4">
        <v>0.04884930990239804</v>
      </c>
      <c r="Q9" s="4">
        <v>7.690150358791178</v>
      </c>
      <c r="R9" s="1">
        <v>0.6274817518248174</v>
      </c>
      <c r="S9" s="4">
        <v>0.03735897053267884</v>
      </c>
      <c r="T9" s="1">
        <v>5.953793942856979</v>
      </c>
      <c r="U9" s="1">
        <v>0.6365642857142857</v>
      </c>
      <c r="V9" s="4">
        <v>0.0469619792203431</v>
      </c>
      <c r="W9" s="1">
        <v>7.377413448140166</v>
      </c>
      <c r="X9" s="1">
        <f t="shared" si="5"/>
        <v>0.009082533889468336</v>
      </c>
      <c r="Y9">
        <f t="shared" si="6"/>
        <v>0.004901861916380405</v>
      </c>
    </row>
    <row r="10" spans="1:25" ht="12.75">
      <c r="A10">
        <v>1</v>
      </c>
      <c r="B10">
        <v>6</v>
      </c>
      <c r="C10" t="s">
        <v>15</v>
      </c>
      <c r="D10" s="4">
        <v>0.7632603658536584</v>
      </c>
      <c r="E10" s="4">
        <v>0.061223400252809715</v>
      </c>
      <c r="F10" s="4">
        <f t="shared" si="0"/>
        <v>8.02129954492465</v>
      </c>
      <c r="G10" s="4">
        <v>0.7622193548387096</v>
      </c>
      <c r="H10" s="4">
        <v>0.05538471833958456</v>
      </c>
      <c r="I10" s="4">
        <f t="shared" si="1"/>
        <v>7.266244026472448</v>
      </c>
      <c r="J10" s="4">
        <v>0.7649141891891891</v>
      </c>
      <c r="K10" s="4">
        <v>0.04017266646155524</v>
      </c>
      <c r="L10" s="4">
        <f t="shared" si="2"/>
        <v>5.251918062095092</v>
      </c>
      <c r="M10" s="4">
        <f t="shared" si="3"/>
        <v>0.002694834350479458</v>
      </c>
      <c r="N10">
        <f t="shared" si="4"/>
        <v>0.0013589804839728521</v>
      </c>
      <c r="O10" s="4">
        <v>0.6631594202898552</v>
      </c>
      <c r="P10" s="4">
        <v>0.05082131950716642</v>
      </c>
      <c r="Q10" s="4">
        <v>7.663514677202854</v>
      </c>
      <c r="R10" s="1">
        <v>0.646985815602837</v>
      </c>
      <c r="S10" s="4">
        <v>0.04499714051479736</v>
      </c>
      <c r="T10" s="1">
        <v>6.954888257151468</v>
      </c>
      <c r="U10" s="1">
        <v>0.6616269841269838</v>
      </c>
      <c r="V10" s="4">
        <v>0.04154260157997034</v>
      </c>
      <c r="W10" s="1">
        <v>6.278855393841858</v>
      </c>
      <c r="X10" s="1">
        <f t="shared" si="5"/>
        <v>0.016173604687018228</v>
      </c>
      <c r="Y10">
        <f t="shared" si="6"/>
        <v>0.00892839725181852</v>
      </c>
    </row>
    <row r="11" spans="1:25" ht="12.75">
      <c r="A11">
        <v>1</v>
      </c>
      <c r="B11">
        <v>7</v>
      </c>
      <c r="C11" t="s">
        <v>16</v>
      </c>
      <c r="D11" s="4">
        <v>0.7230694444444443</v>
      </c>
      <c r="E11" s="4">
        <v>0.07636287612471743</v>
      </c>
      <c r="F11" s="4">
        <f t="shared" si="0"/>
        <v>10.560932523346949</v>
      </c>
      <c r="G11" s="4">
        <v>0.6987073825503356</v>
      </c>
      <c r="H11" s="4">
        <v>0.07360330402943001</v>
      </c>
      <c r="I11" s="4">
        <f t="shared" si="1"/>
        <v>10.534210152578078</v>
      </c>
      <c r="J11" s="4">
        <v>0.7118820143884892</v>
      </c>
      <c r="K11" s="4">
        <v>0.06353839903896387</v>
      </c>
      <c r="L11" s="4">
        <f t="shared" si="2"/>
        <v>8.925411480376242</v>
      </c>
      <c r="M11" s="4">
        <f t="shared" si="3"/>
        <v>0.024362061894108722</v>
      </c>
      <c r="N11">
        <f t="shared" si="4"/>
        <v>0.012194531390888313</v>
      </c>
      <c r="O11" s="4">
        <v>0.6095611510791366</v>
      </c>
      <c r="P11" s="4">
        <v>0.07039589035146684</v>
      </c>
      <c r="Q11" s="4">
        <v>11.548618252137867</v>
      </c>
      <c r="R11" s="1">
        <v>0.5620544217687077</v>
      </c>
      <c r="S11" s="4">
        <v>0.06750137312788061</v>
      </c>
      <c r="T11" s="1">
        <v>12.00975750986232</v>
      </c>
      <c r="U11" s="1">
        <v>0.5772706766917293</v>
      </c>
      <c r="V11" s="4">
        <v>0.05935819973730601</v>
      </c>
      <c r="W11" s="1">
        <v>10.28255931471886</v>
      </c>
      <c r="X11" s="1">
        <f t="shared" si="5"/>
        <v>0.047506729310428875</v>
      </c>
      <c r="Y11">
        <f t="shared" si="6"/>
        <v>0.024259357231867767</v>
      </c>
    </row>
    <row r="12" spans="1:25" ht="12.75">
      <c r="A12">
        <v>1</v>
      </c>
      <c r="B12">
        <v>8</v>
      </c>
      <c r="C12" t="s">
        <v>17</v>
      </c>
      <c r="D12" s="4">
        <v>0.7501132450331127</v>
      </c>
      <c r="E12" s="4">
        <v>0.05515834741964548</v>
      </c>
      <c r="F12" s="4">
        <f t="shared" si="0"/>
        <v>7.353336017578331</v>
      </c>
      <c r="G12" s="4">
        <v>0.7354973333333332</v>
      </c>
      <c r="H12" s="4">
        <v>0.045772234405868445</v>
      </c>
      <c r="I12" s="4">
        <f t="shared" si="1"/>
        <v>6.2233039239483015</v>
      </c>
      <c r="J12" s="4">
        <v>0.7376818181818179</v>
      </c>
      <c r="K12" s="4">
        <v>0.04119756357551465</v>
      </c>
      <c r="L12" s="4">
        <f t="shared" si="2"/>
        <v>5.584733493507441</v>
      </c>
      <c r="M12" s="4">
        <f t="shared" si="3"/>
        <v>0.014615911699779494</v>
      </c>
      <c r="N12">
        <f t="shared" si="4"/>
        <v>0.00788392058166604</v>
      </c>
      <c r="O12" s="4">
        <v>0.6249109589041094</v>
      </c>
      <c r="P12" s="4">
        <v>0.04352580229336561</v>
      </c>
      <c r="Q12" s="4">
        <v>6.965120658100749</v>
      </c>
      <c r="R12" s="1">
        <v>0.6213897058823532</v>
      </c>
      <c r="S12" s="4">
        <v>0.04233135127365256</v>
      </c>
      <c r="T12" s="1">
        <v>6.812367645122704</v>
      </c>
      <c r="U12" s="1">
        <v>0.6290136986301365</v>
      </c>
      <c r="V12" s="4">
        <v>0.0366718883787138</v>
      </c>
      <c r="W12" s="1">
        <v>5.830061961858334</v>
      </c>
      <c r="X12" s="1">
        <f t="shared" si="5"/>
        <v>0.007623992747783248</v>
      </c>
      <c r="Y12">
        <f t="shared" si="6"/>
        <v>0.003815690446935286</v>
      </c>
    </row>
    <row r="13" spans="1:25" ht="12.75">
      <c r="A13">
        <v>1</v>
      </c>
      <c r="B13">
        <v>9</v>
      </c>
      <c r="C13" t="s">
        <v>18</v>
      </c>
      <c r="D13" s="4">
        <v>0.7575208860759491</v>
      </c>
      <c r="E13" s="4">
        <v>0.06292887912961534</v>
      </c>
      <c r="F13" s="4">
        <f t="shared" si="0"/>
        <v>8.307213739755035</v>
      </c>
      <c r="G13" s="4">
        <v>0.7527453416149067</v>
      </c>
      <c r="H13" s="4">
        <v>0.057981896905749675</v>
      </c>
      <c r="I13" s="4">
        <f t="shared" si="1"/>
        <v>7.702724108708248</v>
      </c>
      <c r="J13" s="4">
        <v>0.7404876712328767</v>
      </c>
      <c r="K13" s="4">
        <v>0.04867560727412725</v>
      </c>
      <c r="L13" s="4">
        <f t="shared" si="2"/>
        <v>6.573452761621902</v>
      </c>
      <c r="M13" s="4">
        <f t="shared" si="3"/>
        <v>0.01703321484307241</v>
      </c>
      <c r="N13">
        <f t="shared" si="4"/>
        <v>0.008786227062702073</v>
      </c>
      <c r="O13" s="4">
        <v>0.6363642857142858</v>
      </c>
      <c r="P13" s="4">
        <v>0.05226443702158895</v>
      </c>
      <c r="Q13" s="4">
        <v>8.2129745799491</v>
      </c>
      <c r="R13" s="1">
        <v>0.625486301369863</v>
      </c>
      <c r="S13" s="4">
        <v>0.055989560147726596</v>
      </c>
      <c r="T13" s="1">
        <v>8.951364726150702</v>
      </c>
      <c r="U13" s="1">
        <v>0.6370070921985813</v>
      </c>
      <c r="V13" s="4">
        <v>0.049060967385185714</v>
      </c>
      <c r="W13" s="1">
        <v>7.701792960554887</v>
      </c>
      <c r="X13" s="1">
        <f t="shared" si="5"/>
        <v>0.011520790828718264</v>
      </c>
      <c r="Y13">
        <f t="shared" si="6"/>
        <v>0.006473952487891229</v>
      </c>
    </row>
    <row r="14" spans="1:25" ht="12.75">
      <c r="A14">
        <v>1</v>
      </c>
      <c r="B14">
        <v>10</v>
      </c>
      <c r="C14" t="s">
        <v>19</v>
      </c>
      <c r="D14" s="4">
        <v>0.5836006711409396</v>
      </c>
      <c r="E14" s="4">
        <v>0.07966693123234315</v>
      </c>
      <c r="F14" s="4">
        <f t="shared" si="0"/>
        <v>13.65093207939502</v>
      </c>
      <c r="G14" s="4">
        <v>0.5807717105263158</v>
      </c>
      <c r="H14" s="4">
        <v>0.0783941167357387</v>
      </c>
      <c r="I14" s="4">
        <f t="shared" si="1"/>
        <v>13.498267101318554</v>
      </c>
      <c r="J14" s="4">
        <v>0.5861408759124087</v>
      </c>
      <c r="K14" s="4">
        <v>0.06455998983474567</v>
      </c>
      <c r="L14" s="4">
        <f t="shared" si="2"/>
        <v>11.014415217885835</v>
      </c>
      <c r="M14" s="4">
        <f t="shared" si="3"/>
        <v>0.005369165386092889</v>
      </c>
      <c r="N14">
        <f t="shared" si="4"/>
        <v>0.002685876498256047</v>
      </c>
      <c r="O14" s="4">
        <v>0.5067999999999997</v>
      </c>
      <c r="P14" s="4">
        <v>0.052928227083688544</v>
      </c>
      <c r="Q14" s="4">
        <v>10.443612289599166</v>
      </c>
      <c r="R14" s="1">
        <v>0.49054347826086975</v>
      </c>
      <c r="S14" s="4">
        <v>0.0391047852216232</v>
      </c>
      <c r="T14" s="1">
        <v>7.971726657188862</v>
      </c>
      <c r="U14" s="1">
        <v>0.5085103448275864</v>
      </c>
      <c r="V14" s="4">
        <v>0.05708036698392199</v>
      </c>
      <c r="W14" s="1">
        <v>11.225015885030903</v>
      </c>
      <c r="X14" s="1">
        <f t="shared" si="5"/>
        <v>0.017966866566716644</v>
      </c>
      <c r="Y14">
        <f t="shared" si="6"/>
        <v>0.009916384360493642</v>
      </c>
    </row>
    <row r="15" spans="1:25" ht="12.75">
      <c r="A15">
        <v>1</v>
      </c>
      <c r="B15">
        <v>11</v>
      </c>
      <c r="C15" t="s">
        <v>20</v>
      </c>
      <c r="D15" s="4">
        <v>0.8616465838509321</v>
      </c>
      <c r="E15" s="4">
        <v>0.02101626165334804</v>
      </c>
      <c r="F15" s="4">
        <f t="shared" si="0"/>
        <v>2.4390814107822107</v>
      </c>
      <c r="G15" s="4">
        <v>0.8557356687898087</v>
      </c>
      <c r="H15" s="4">
        <v>0.022535354026958748</v>
      </c>
      <c r="I15" s="4">
        <f t="shared" si="1"/>
        <v>2.6334480200911234</v>
      </c>
      <c r="J15" s="4">
        <v>0.8386724137931033</v>
      </c>
      <c r="K15" s="4">
        <v>0.019882905425538784</v>
      </c>
      <c r="L15" s="4">
        <f t="shared" si="2"/>
        <v>2.3707594405798362</v>
      </c>
      <c r="M15" s="4">
        <f t="shared" si="3"/>
        <v>0.022974170057828758</v>
      </c>
      <c r="N15">
        <f t="shared" si="4"/>
        <v>0.01192969738222252</v>
      </c>
      <c r="O15" s="4">
        <v>0.7833829787234046</v>
      </c>
      <c r="P15" s="4">
        <v>0.024282168523561454</v>
      </c>
      <c r="Q15" s="4">
        <v>3.0996548537640565</v>
      </c>
      <c r="R15" s="1">
        <v>0.7782907801418445</v>
      </c>
      <c r="S15" s="4">
        <v>0.025835617443213953</v>
      </c>
      <c r="T15" s="1">
        <v>3.3195327636420644</v>
      </c>
      <c r="U15" s="1">
        <v>0.777603053435115</v>
      </c>
      <c r="V15" s="4">
        <v>0.02303231154746478</v>
      </c>
      <c r="W15" s="1">
        <v>2.9619625907740406</v>
      </c>
      <c r="X15" s="1">
        <f t="shared" si="5"/>
        <v>0.0057799252882895225</v>
      </c>
      <c r="Y15">
        <f t="shared" si="6"/>
        <v>0.0031572929004502165</v>
      </c>
    </row>
    <row r="16" spans="1:25" ht="12.75">
      <c r="A16">
        <v>1</v>
      </c>
      <c r="B16">
        <v>12</v>
      </c>
      <c r="C16" t="s">
        <v>21</v>
      </c>
      <c r="D16" s="4">
        <v>0.8566618181818185</v>
      </c>
      <c r="E16" s="4">
        <v>0.016158217243215152</v>
      </c>
      <c r="F16" s="4">
        <f t="shared" si="0"/>
        <v>1.8861838943060867</v>
      </c>
      <c r="G16" s="4">
        <v>0.8516668965517243</v>
      </c>
      <c r="H16" s="4">
        <v>0.01512979517730758</v>
      </c>
      <c r="I16" s="4">
        <f t="shared" si="1"/>
        <v>1.7764921049022715</v>
      </c>
      <c r="J16" s="4">
        <v>0.8340109589041101</v>
      </c>
      <c r="K16" s="4">
        <v>0.012634987675376661</v>
      </c>
      <c r="L16" s="4">
        <f t="shared" si="2"/>
        <v>1.5149666248965152</v>
      </c>
      <c r="M16" s="4">
        <f t="shared" si="3"/>
        <v>0.02265085927770838</v>
      </c>
      <c r="N16">
        <f t="shared" si="4"/>
        <v>0.011900579834093315</v>
      </c>
      <c r="O16" s="4">
        <v>0.771628571428572</v>
      </c>
      <c r="P16" s="4">
        <v>0.018506985986857658</v>
      </c>
      <c r="Q16" s="4">
        <v>2.39843192335327</v>
      </c>
      <c r="R16" s="1">
        <v>0.7750884353741501</v>
      </c>
      <c r="S16" s="4">
        <v>0.016904212480599225</v>
      </c>
      <c r="T16" s="1">
        <v>2.1809398397796036</v>
      </c>
      <c r="U16" s="1">
        <v>0.7708582089552244</v>
      </c>
      <c r="V16" s="4">
        <v>0.016762898965554753</v>
      </c>
      <c r="W16" s="1">
        <v>2.1745761763728497</v>
      </c>
      <c r="X16" s="1">
        <f t="shared" si="5"/>
        <v>0.0042302264189256755</v>
      </c>
      <c r="Y16">
        <f t="shared" si="6"/>
        <v>0.002253106463590141</v>
      </c>
    </row>
    <row r="17" spans="1:25" ht="12.75">
      <c r="A17">
        <v>1</v>
      </c>
      <c r="B17">
        <v>13</v>
      </c>
      <c r="C17" t="s">
        <v>12</v>
      </c>
      <c r="D17" s="4">
        <v>0.7158142857142854</v>
      </c>
      <c r="E17" s="4">
        <v>0.0686593356343354</v>
      </c>
      <c r="F17" s="4">
        <f t="shared" si="0"/>
        <v>9.591780578369251</v>
      </c>
      <c r="G17" s="4">
        <v>0.7187560283687942</v>
      </c>
      <c r="H17" s="4">
        <v>0.06170800407541268</v>
      </c>
      <c r="I17" s="4">
        <f t="shared" si="1"/>
        <v>8.585389428379203</v>
      </c>
      <c r="J17" s="4">
        <v>0.7043204081632651</v>
      </c>
      <c r="K17" s="4">
        <v>0.060507419378390735</v>
      </c>
      <c r="L17" s="4">
        <f t="shared" si="2"/>
        <v>8.590893956371742</v>
      </c>
      <c r="M17" s="4">
        <f t="shared" si="3"/>
        <v>0.01443562020552902</v>
      </c>
      <c r="N17">
        <f t="shared" si="4"/>
        <v>0.007628348463914952</v>
      </c>
      <c r="O17" s="1">
        <v>0.6016838235294119</v>
      </c>
      <c r="P17" s="4">
        <v>0.04117581134703678</v>
      </c>
      <c r="Q17" s="1">
        <v>6.843430010383851</v>
      </c>
      <c r="R17" s="1">
        <v>0.5980465116279069</v>
      </c>
      <c r="S17" s="4">
        <v>0.043241845413522245</v>
      </c>
      <c r="T17" s="1">
        <v>7.230515448675753</v>
      </c>
      <c r="U17" s="1">
        <v>0.6045347222222223</v>
      </c>
      <c r="V17" s="4">
        <v>0.04468974838943475</v>
      </c>
      <c r="W17" s="1">
        <v>7.392420442809097</v>
      </c>
      <c r="X17" s="1">
        <f t="shared" si="5"/>
        <v>0.006488210594315369</v>
      </c>
      <c r="Y17">
        <f t="shared" si="6"/>
        <v>0.003252038794912199</v>
      </c>
    </row>
    <row r="18" spans="1:25" ht="12.75">
      <c r="A18">
        <v>2</v>
      </c>
      <c r="B18">
        <v>1</v>
      </c>
      <c r="C18" t="s">
        <v>10</v>
      </c>
      <c r="D18" s="4">
        <v>0.510401290322581</v>
      </c>
      <c r="E18" s="4">
        <v>0.08035975198184546</v>
      </c>
      <c r="F18" s="4">
        <f t="shared" si="0"/>
        <v>15.744425710808244</v>
      </c>
      <c r="G18" s="4">
        <v>0.5172243243243241</v>
      </c>
      <c r="H18" s="4">
        <v>0.07046102084645327</v>
      </c>
      <c r="I18" s="4">
        <f t="shared" si="1"/>
        <v>13.622913218263664</v>
      </c>
      <c r="J18" s="4">
        <v>0.5149710144927536</v>
      </c>
      <c r="K18" s="4">
        <v>0.05759301230285222</v>
      </c>
      <c r="L18" s="4">
        <f t="shared" si="2"/>
        <v>11.183738634218342</v>
      </c>
      <c r="M18" s="4">
        <f t="shared" si="3"/>
        <v>0.006823034001743111</v>
      </c>
      <c r="N18">
        <f t="shared" si="4"/>
        <v>0.0034764344084481833</v>
      </c>
      <c r="O18" s="4">
        <v>0.4435624999999998</v>
      </c>
      <c r="P18" s="4">
        <v>0.03575630782045752</v>
      </c>
      <c r="Q18" s="4">
        <v>8.061165635160217</v>
      </c>
      <c r="R18" s="1">
        <v>0.4316279069767441</v>
      </c>
      <c r="S18" s="4">
        <v>0.0327490624311038</v>
      </c>
      <c r="T18" s="1">
        <v>7.587336662378577</v>
      </c>
      <c r="U18" s="1">
        <v>0.4387101449275362</v>
      </c>
      <c r="V18" s="4">
        <v>0.036652481796963336</v>
      </c>
      <c r="W18" s="1">
        <v>8.354600918339237</v>
      </c>
      <c r="X18" s="1">
        <f t="shared" si="5"/>
        <v>0.011934593023255724</v>
      </c>
      <c r="Y18">
        <f t="shared" si="6"/>
        <v>0.0060019157326591365</v>
      </c>
    </row>
    <row r="19" spans="1:25" ht="12.75">
      <c r="A19">
        <v>2</v>
      </c>
      <c r="B19">
        <v>2</v>
      </c>
      <c r="C19" t="s">
        <v>11</v>
      </c>
      <c r="D19" s="4">
        <v>0.6440256249999998</v>
      </c>
      <c r="E19" s="4">
        <v>0.06078786212721414</v>
      </c>
      <c r="F19" s="4">
        <f t="shared" si="0"/>
        <v>9.438733455243206</v>
      </c>
      <c r="G19" s="4">
        <v>0.6460966216216217</v>
      </c>
      <c r="H19" s="4">
        <v>0.05407354077215472</v>
      </c>
      <c r="I19" s="4">
        <f t="shared" si="1"/>
        <v>8.36926536412416</v>
      </c>
      <c r="J19" s="4">
        <v>0.6652798657718122</v>
      </c>
      <c r="K19" s="4">
        <v>0.04669419777003722</v>
      </c>
      <c r="L19" s="4">
        <f t="shared" si="2"/>
        <v>7.018730037149975</v>
      </c>
      <c r="M19" s="4">
        <f t="shared" si="3"/>
        <v>0.02125424077181237</v>
      </c>
      <c r="N19">
        <f t="shared" si="4"/>
        <v>0.011719134168236415</v>
      </c>
      <c r="O19" s="4">
        <v>0.5358014705882354</v>
      </c>
      <c r="P19" s="4">
        <v>0.031124557376697587</v>
      </c>
      <c r="Q19" s="4">
        <v>5.808971995266672</v>
      </c>
      <c r="R19" s="1">
        <v>0.5305857142857141</v>
      </c>
      <c r="S19" s="4">
        <v>0.03649046109992429</v>
      </c>
      <c r="T19" s="1">
        <v>6.877392307678042</v>
      </c>
      <c r="U19" s="1">
        <v>0.5338</v>
      </c>
      <c r="V19" s="4">
        <v>0.02727164526864539</v>
      </c>
      <c r="W19" s="1">
        <v>5.108963145119032</v>
      </c>
      <c r="X19" s="1">
        <f t="shared" si="5"/>
        <v>0.005215756302521246</v>
      </c>
      <c r="Y19">
        <f t="shared" si="6"/>
        <v>0.002631274436970413</v>
      </c>
    </row>
    <row r="20" spans="1:25" ht="12.75">
      <c r="A20">
        <v>2</v>
      </c>
      <c r="B20">
        <v>3</v>
      </c>
      <c r="C20" t="s">
        <v>12</v>
      </c>
      <c r="D20" s="4">
        <v>0.7311518518518518</v>
      </c>
      <c r="E20" s="4">
        <v>0.05888718788642188</v>
      </c>
      <c r="F20" s="4">
        <f t="shared" si="0"/>
        <v>8.054029780171271</v>
      </c>
      <c r="G20" s="4">
        <v>0.7360324840764328</v>
      </c>
      <c r="H20" s="4">
        <v>0.055216809518528503</v>
      </c>
      <c r="I20" s="4">
        <f t="shared" si="1"/>
        <v>7.501952795984823</v>
      </c>
      <c r="J20" s="4">
        <v>0.7296900000000002</v>
      </c>
      <c r="K20" s="4">
        <v>0.04987986204455088</v>
      </c>
      <c r="L20" s="4">
        <f t="shared" si="2"/>
        <v>6.835760671593535</v>
      </c>
      <c r="M20" s="4">
        <f t="shared" si="3"/>
        <v>0.006342484076432675</v>
      </c>
      <c r="N20">
        <f t="shared" si="4"/>
        <v>0.003321261959160072</v>
      </c>
      <c r="O20" s="4">
        <v>0.6263904109589045</v>
      </c>
      <c r="P20" s="4">
        <v>0.046024487228613874</v>
      </c>
      <c r="Q20" s="4">
        <v>7.347572124892155</v>
      </c>
      <c r="R20" s="1">
        <v>0.613348148148148</v>
      </c>
      <c r="S20" s="4">
        <v>0.03660118229036393</v>
      </c>
      <c r="T20" s="1">
        <v>5.967439928020013</v>
      </c>
      <c r="U20" s="1">
        <v>0.6230851063829788</v>
      </c>
      <c r="V20" s="4">
        <v>0.04550910259994897</v>
      </c>
      <c r="W20" s="1">
        <v>7.303834120531334</v>
      </c>
      <c r="X20" s="1">
        <f t="shared" si="5"/>
        <v>0.013042262810756489</v>
      </c>
      <c r="Y20">
        <f t="shared" si="6"/>
        <v>0.0067802902252449854</v>
      </c>
    </row>
    <row r="21" spans="1:25" ht="12.75">
      <c r="A21">
        <v>2</v>
      </c>
      <c r="B21">
        <v>4</v>
      </c>
      <c r="C21" t="s">
        <v>13</v>
      </c>
      <c r="D21" s="4">
        <v>0.8532218749999998</v>
      </c>
      <c r="E21" s="4">
        <v>0.02844343315326097</v>
      </c>
      <c r="F21" s="4">
        <f t="shared" si="0"/>
        <v>3.3336502481562578</v>
      </c>
      <c r="G21" s="4">
        <v>0.8444398773006134</v>
      </c>
      <c r="H21" s="4">
        <v>0.02643451620322249</v>
      </c>
      <c r="I21" s="4">
        <f t="shared" si="1"/>
        <v>3.1304201653437578</v>
      </c>
      <c r="J21" s="4">
        <v>0.829812413793103</v>
      </c>
      <c r="K21" s="4">
        <v>0.026095995017218588</v>
      </c>
      <c r="L21" s="4">
        <f t="shared" si="2"/>
        <v>3.144806535001427</v>
      </c>
      <c r="M21" s="4">
        <f t="shared" si="3"/>
        <v>0.023409461206896798</v>
      </c>
      <c r="N21">
        <f t="shared" si="4"/>
        <v>0.011825742022193102</v>
      </c>
      <c r="O21" s="4">
        <v>0.763656050955414</v>
      </c>
      <c r="P21" s="4">
        <v>0.03094633762677108</v>
      </c>
      <c r="Q21" s="4">
        <v>4.05239211920785</v>
      </c>
      <c r="R21" s="1">
        <v>0.7601791044776122</v>
      </c>
      <c r="S21" s="4">
        <v>0.02781324689695726</v>
      </c>
      <c r="T21" s="1">
        <v>3.658775508709919</v>
      </c>
      <c r="U21" s="1">
        <v>0.7724413793103452</v>
      </c>
      <c r="V21" s="4">
        <v>0.029466052939975552</v>
      </c>
      <c r="W21" s="1">
        <v>3.81466525864831</v>
      </c>
      <c r="X21" s="1">
        <f t="shared" si="5"/>
        <v>0.012262274832733011</v>
      </c>
      <c r="Y21">
        <f t="shared" si="6"/>
        <v>0.006319738064019923</v>
      </c>
    </row>
    <row r="22" spans="1:25" ht="12.75">
      <c r="A22">
        <v>2</v>
      </c>
      <c r="B22">
        <v>5</v>
      </c>
      <c r="C22" t="s">
        <v>14</v>
      </c>
      <c r="D22" s="4">
        <v>0.6815019108280256</v>
      </c>
      <c r="E22" s="4">
        <v>0.07481611343593458</v>
      </c>
      <c r="F22" s="4">
        <f t="shared" si="0"/>
        <v>10.978122327644382</v>
      </c>
      <c r="G22" s="4">
        <v>0.6745190140845071</v>
      </c>
      <c r="H22" s="4">
        <v>0.06797357739999323</v>
      </c>
      <c r="I22" s="4">
        <f t="shared" si="1"/>
        <v>10.077340442693163</v>
      </c>
      <c r="J22" s="4">
        <v>0.6765717241379312</v>
      </c>
      <c r="K22" s="4">
        <v>0.05441145036694285</v>
      </c>
      <c r="L22" s="4">
        <f t="shared" si="2"/>
        <v>8.042229437872592</v>
      </c>
      <c r="M22" s="4">
        <f t="shared" si="3"/>
        <v>0.006982896743518485</v>
      </c>
      <c r="N22">
        <f t="shared" si="4"/>
        <v>0.0035888996989154676</v>
      </c>
      <c r="O22" s="4">
        <v>0.5566999999999999</v>
      </c>
      <c r="P22" s="4">
        <v>0.04009730969284986</v>
      </c>
      <c r="Q22" s="4">
        <v>7.202678227564194</v>
      </c>
      <c r="R22" s="1">
        <v>0.5599124087591244</v>
      </c>
      <c r="S22" s="4">
        <v>0.033279448359694055</v>
      </c>
      <c r="T22" s="1">
        <v>5.943688305363304</v>
      </c>
      <c r="U22" s="1">
        <v>0.5590833333333333</v>
      </c>
      <c r="V22" s="4">
        <v>0.03737330591359322</v>
      </c>
      <c r="W22" s="1">
        <v>6.684746921495284</v>
      </c>
      <c r="X22" s="1">
        <f t="shared" si="5"/>
        <v>0.003212408759124541</v>
      </c>
      <c r="Y22">
        <f t="shared" si="6"/>
        <v>0.001667693710643981</v>
      </c>
    </row>
    <row r="23" spans="1:25" ht="12.75">
      <c r="A23">
        <v>2</v>
      </c>
      <c r="B23">
        <v>6</v>
      </c>
      <c r="C23" t="s">
        <v>15</v>
      </c>
      <c r="D23" s="4">
        <v>0.7888962962962958</v>
      </c>
      <c r="E23" s="4">
        <v>0.0515416166516708</v>
      </c>
      <c r="F23" s="4">
        <f t="shared" si="0"/>
        <v>6.533383017976885</v>
      </c>
      <c r="G23" s="4">
        <v>0.7738164473684209</v>
      </c>
      <c r="H23" s="4">
        <v>0.04812368920596308</v>
      </c>
      <c r="I23" s="4">
        <f t="shared" si="1"/>
        <v>6.219005730573592</v>
      </c>
      <c r="J23" s="4">
        <v>0.7681324137931034</v>
      </c>
      <c r="K23" s="4">
        <v>0.047292160618209705</v>
      </c>
      <c r="L23" s="4">
        <f t="shared" si="2"/>
        <v>6.156771901432591</v>
      </c>
      <c r="M23" s="4">
        <f t="shared" si="3"/>
        <v>0.020763882503192388</v>
      </c>
      <c r="N23">
        <f t="shared" si="4"/>
        <v>0.010730399945786768</v>
      </c>
      <c r="O23" s="4">
        <v>0.6710000000000002</v>
      </c>
      <c r="P23" s="4">
        <v>0.037468473745569345</v>
      </c>
      <c r="Q23" s="4">
        <v>5.583975222886637</v>
      </c>
      <c r="R23" s="1">
        <v>0.6739624060150378</v>
      </c>
      <c r="S23" s="4">
        <v>0.029228308718269806</v>
      </c>
      <c r="T23" s="1">
        <v>4.336786214989216</v>
      </c>
      <c r="U23" s="1">
        <v>0.6757608695652173</v>
      </c>
      <c r="V23" s="4">
        <v>0.03227200869521338</v>
      </c>
      <c r="W23" s="1">
        <v>4.7756551390696975</v>
      </c>
      <c r="X23" s="1">
        <f t="shared" si="5"/>
        <v>0.004760869565217152</v>
      </c>
      <c r="Y23">
        <f t="shared" si="6"/>
        <v>0.002404031321075302</v>
      </c>
    </row>
    <row r="24" spans="1:25" ht="12.75">
      <c r="A24">
        <v>2</v>
      </c>
      <c r="B24">
        <v>7</v>
      </c>
      <c r="C24" t="s">
        <v>16</v>
      </c>
      <c r="D24" s="4">
        <v>0.717699390243903</v>
      </c>
      <c r="E24" s="4">
        <v>0.06671192946818075</v>
      </c>
      <c r="F24" s="4">
        <f t="shared" si="0"/>
        <v>9.295246780899364</v>
      </c>
      <c r="G24" s="4">
        <v>0.6898755102040818</v>
      </c>
      <c r="H24" s="4">
        <v>0.06845670423739268</v>
      </c>
      <c r="I24" s="4">
        <f t="shared" si="1"/>
        <v>9.923051800627267</v>
      </c>
      <c r="J24" s="4">
        <v>0.732986896551724</v>
      </c>
      <c r="K24" s="4">
        <v>0.05210617666411762</v>
      </c>
      <c r="L24" s="4">
        <f t="shared" si="2"/>
        <v>7.108745996585587</v>
      </c>
      <c r="M24" s="4">
        <f t="shared" si="3"/>
        <v>0.04311138634764222</v>
      </c>
      <c r="N24">
        <f t="shared" si="4"/>
        <v>0.021857370162021245</v>
      </c>
      <c r="O24" s="4">
        <v>0.5895629629629632</v>
      </c>
      <c r="P24" s="4">
        <v>0.048022788030889024</v>
      </c>
      <c r="Q24" s="4">
        <v>8.145489294229266</v>
      </c>
      <c r="R24" s="1">
        <v>0.5873630136986301</v>
      </c>
      <c r="S24" s="4">
        <v>0.05672910584669389</v>
      </c>
      <c r="T24" s="1">
        <v>9.658270017628487</v>
      </c>
      <c r="U24" s="1">
        <v>0.5946417910447761</v>
      </c>
      <c r="V24" s="4">
        <v>0.04367763023830615</v>
      </c>
      <c r="W24" s="1">
        <v>7.345200235853799</v>
      </c>
      <c r="X24" s="1">
        <f t="shared" si="5"/>
        <v>0.007278777346146015</v>
      </c>
      <c r="Y24">
        <f t="shared" si="6"/>
        <v>0.0037330700302615023</v>
      </c>
    </row>
    <row r="25" spans="1:25" ht="12.75">
      <c r="A25">
        <v>2</v>
      </c>
      <c r="B25">
        <v>8</v>
      </c>
      <c r="C25" t="s">
        <v>17</v>
      </c>
      <c r="D25" s="4">
        <v>0.7258929936305727</v>
      </c>
      <c r="E25" s="4">
        <v>0.06301077860039078</v>
      </c>
      <c r="F25" s="4">
        <f t="shared" si="0"/>
        <v>8.6804500323444</v>
      </c>
      <c r="G25" s="4">
        <v>0.72172</v>
      </c>
      <c r="H25" s="4">
        <v>0.05471735150348251</v>
      </c>
      <c r="I25" s="4">
        <f t="shared" si="1"/>
        <v>7.5815207425985855</v>
      </c>
      <c r="J25" s="4">
        <v>0.7370587412587408</v>
      </c>
      <c r="K25" s="4">
        <v>0.04434814305888805</v>
      </c>
      <c r="L25" s="4">
        <f t="shared" si="2"/>
        <v>6.016907551106548</v>
      </c>
      <c r="M25" s="4">
        <f t="shared" si="3"/>
        <v>0.015338741258740796</v>
      </c>
      <c r="N25">
        <f t="shared" si="4"/>
        <v>0.007930581938917844</v>
      </c>
      <c r="O25" s="4">
        <v>0.5976323529411763</v>
      </c>
      <c r="P25" s="4">
        <v>0.04146338122453191</v>
      </c>
      <c r="Q25" s="4">
        <v>6.937941197539728</v>
      </c>
      <c r="R25" s="1">
        <v>0.5953286713286714</v>
      </c>
      <c r="S25" s="4">
        <v>0.03933134366762574</v>
      </c>
      <c r="T25" s="1">
        <v>6.606660414967908</v>
      </c>
      <c r="U25" s="1">
        <v>0.5953435114503819</v>
      </c>
      <c r="V25" s="4">
        <v>0.03824189627426056</v>
      </c>
      <c r="W25" s="1">
        <v>6.423500976956189</v>
      </c>
      <c r="X25" s="1">
        <f t="shared" si="5"/>
        <v>0.0023036816125049375</v>
      </c>
      <c r="Y25">
        <f t="shared" si="6"/>
        <v>0.0013257679894428409</v>
      </c>
    </row>
    <row r="26" spans="1:25" ht="12.75">
      <c r="A26">
        <v>2</v>
      </c>
      <c r="B26">
        <v>9</v>
      </c>
      <c r="C26" t="s">
        <v>18</v>
      </c>
      <c r="D26" s="4">
        <v>0.7678512195121956</v>
      </c>
      <c r="E26" s="4">
        <v>0.05984168324602461</v>
      </c>
      <c r="F26" s="4">
        <f t="shared" si="0"/>
        <v>7.79339561172295</v>
      </c>
      <c r="G26" s="4">
        <v>0.7600670967741934</v>
      </c>
      <c r="H26" s="4">
        <v>0.04800500529866212</v>
      </c>
      <c r="I26" s="4">
        <f t="shared" si="1"/>
        <v>6.315890465776053</v>
      </c>
      <c r="J26" s="4">
        <v>0.7737068027210885</v>
      </c>
      <c r="K26" s="4">
        <v>0.03792641877474149</v>
      </c>
      <c r="L26" s="4">
        <f t="shared" si="2"/>
        <v>4.9019109876449525</v>
      </c>
      <c r="M26" s="4">
        <f t="shared" si="3"/>
        <v>0.01363970594689512</v>
      </c>
      <c r="N26">
        <f t="shared" si="4"/>
        <v>0.006842538513279967</v>
      </c>
      <c r="O26" s="4">
        <v>0.654788321167883</v>
      </c>
      <c r="P26" s="4">
        <v>0.03425025346770722</v>
      </c>
      <c r="Q26" s="4">
        <v>5.2307367679708054</v>
      </c>
      <c r="R26" s="1">
        <v>0.6572720000000003</v>
      </c>
      <c r="S26" s="4">
        <v>0.02985161583133346</v>
      </c>
      <c r="T26" s="1">
        <v>4.5417446401692825</v>
      </c>
      <c r="U26" s="1">
        <v>0.6492985074626867</v>
      </c>
      <c r="V26" s="4">
        <v>0.032723500982510506</v>
      </c>
      <c r="W26" s="1">
        <v>5.039823841638976</v>
      </c>
      <c r="X26" s="1">
        <f t="shared" si="5"/>
        <v>0.007973492537313609</v>
      </c>
      <c r="Y26">
        <f t="shared" si="6"/>
        <v>0.004080100045780425</v>
      </c>
    </row>
    <row r="27" spans="1:25" ht="12.75">
      <c r="A27">
        <v>2</v>
      </c>
      <c r="B27">
        <v>10</v>
      </c>
      <c r="C27" t="s">
        <v>19</v>
      </c>
      <c r="D27" s="4">
        <v>0.5477283870967743</v>
      </c>
      <c r="E27" s="4">
        <v>0.08291556631291726</v>
      </c>
      <c r="F27" s="4">
        <f t="shared" si="0"/>
        <v>15.13808089305174</v>
      </c>
      <c r="G27" s="4">
        <v>0.5392666666666666</v>
      </c>
      <c r="H27" s="4">
        <v>0.06077657639334035</v>
      </c>
      <c r="I27" s="4">
        <f t="shared" si="1"/>
        <v>11.270226800594703</v>
      </c>
      <c r="J27" s="4">
        <v>0.5724096551724139</v>
      </c>
      <c r="K27" s="4">
        <v>0.06592151301625368</v>
      </c>
      <c r="L27" s="4">
        <f t="shared" si="2"/>
        <v>11.516492152180355</v>
      </c>
      <c r="M27" s="4">
        <f t="shared" si="3"/>
        <v>0.03314298850574737</v>
      </c>
      <c r="N27">
        <f t="shared" si="4"/>
        <v>0.017220256451589186</v>
      </c>
      <c r="O27" s="4">
        <v>0.44939849624060163</v>
      </c>
      <c r="P27" s="4">
        <v>0.042296919411002616</v>
      </c>
      <c r="Q27" s="4">
        <v>9.41189607104458</v>
      </c>
      <c r="R27" s="1">
        <v>0.4513453237410071</v>
      </c>
      <c r="S27" s="4">
        <v>0.0421413618686937</v>
      </c>
      <c r="T27" s="1">
        <v>9.3368336065614</v>
      </c>
      <c r="U27" s="1">
        <v>0.45563703703703695</v>
      </c>
      <c r="V27" s="4">
        <v>0.039169857320377116</v>
      </c>
      <c r="W27" s="1">
        <v>8.596723737625647</v>
      </c>
      <c r="X27" s="1">
        <f t="shared" si="5"/>
        <v>0.006238540796435321</v>
      </c>
      <c r="Y27">
        <f t="shared" si="6"/>
        <v>0.003191873316211088</v>
      </c>
    </row>
    <row r="28" spans="1:25" ht="12.75">
      <c r="A28">
        <v>2</v>
      </c>
      <c r="B28">
        <v>11</v>
      </c>
      <c r="C28" t="s">
        <v>20</v>
      </c>
      <c r="D28" s="4">
        <v>0.8305607361963191</v>
      </c>
      <c r="E28" s="4">
        <v>0.031770732388344256</v>
      </c>
      <c r="F28" s="4">
        <f t="shared" si="0"/>
        <v>3.825214822198702</v>
      </c>
      <c r="G28" s="4">
        <v>0.8181092715231792</v>
      </c>
      <c r="H28" s="4">
        <v>0.029865372035156153</v>
      </c>
      <c r="I28" s="4">
        <f t="shared" si="1"/>
        <v>3.650535823845628</v>
      </c>
      <c r="J28" s="4">
        <v>0.8177894736842105</v>
      </c>
      <c r="K28" s="4">
        <v>0.023926715257895633</v>
      </c>
      <c r="L28" s="4">
        <f t="shared" si="2"/>
        <v>2.925779314583711</v>
      </c>
      <c r="M28" s="4">
        <f t="shared" si="3"/>
        <v>0.012771262512108583</v>
      </c>
      <c r="N28">
        <f t="shared" si="4"/>
        <v>0.007282929691150495</v>
      </c>
      <c r="O28" s="4">
        <v>0.7422836879432624</v>
      </c>
      <c r="P28" s="4">
        <v>0.03652344183458951</v>
      </c>
      <c r="Q28" s="4">
        <v>4.9204155268169165</v>
      </c>
      <c r="R28" s="1">
        <v>0.7321085271317832</v>
      </c>
      <c r="S28" s="4">
        <v>0.033630399266803994</v>
      </c>
      <c r="T28" s="1">
        <v>4.593635782191942</v>
      </c>
      <c r="U28" s="1">
        <v>0.7402887323943662</v>
      </c>
      <c r="V28" s="4">
        <v>0.030712480653400175</v>
      </c>
      <c r="W28" s="1">
        <v>4.14871648175229</v>
      </c>
      <c r="X28" s="1">
        <f t="shared" si="5"/>
        <v>0.010175160811479178</v>
      </c>
      <c r="Y28">
        <f t="shared" si="6"/>
        <v>0.005391807107694722</v>
      </c>
    </row>
    <row r="29" spans="1:25" ht="12.75">
      <c r="A29">
        <v>2</v>
      </c>
      <c r="B29">
        <v>12</v>
      </c>
      <c r="C29" t="s">
        <v>21</v>
      </c>
      <c r="D29" s="4">
        <v>0.838349079754601</v>
      </c>
      <c r="E29" s="4">
        <v>0.030859623162650455</v>
      </c>
      <c r="F29" s="4">
        <f t="shared" si="0"/>
        <v>3.6809992290662006</v>
      </c>
      <c r="G29" s="4">
        <v>0.832304605263158</v>
      </c>
      <c r="H29" s="4">
        <v>0.031605183032930396</v>
      </c>
      <c r="I29" s="4">
        <f t="shared" si="1"/>
        <v>3.7973096427764537</v>
      </c>
      <c r="J29" s="4">
        <v>0.8268919999999998</v>
      </c>
      <c r="K29" s="4">
        <v>0.027572950269733217</v>
      </c>
      <c r="L29" s="4">
        <f t="shared" si="2"/>
        <v>3.334528604670649</v>
      </c>
      <c r="M29" s="4">
        <f t="shared" si="3"/>
        <v>0.011457079754601196</v>
      </c>
      <c r="N29">
        <f t="shared" si="4"/>
        <v>0.005731443159097099</v>
      </c>
      <c r="O29" s="4">
        <v>0.7559280575539569</v>
      </c>
      <c r="P29" s="4">
        <v>0.03215353571915941</v>
      </c>
      <c r="Q29" s="4">
        <v>4.253517963495401</v>
      </c>
      <c r="R29" s="1">
        <v>0.7460758620689654</v>
      </c>
      <c r="S29" s="4">
        <v>0.03237177327520094</v>
      </c>
      <c r="T29" s="1">
        <v>4.33893856121143</v>
      </c>
      <c r="U29" s="1">
        <v>0.751015267175572</v>
      </c>
      <c r="V29" s="4">
        <v>0.03192900411198292</v>
      </c>
      <c r="W29" s="1">
        <v>4.25144541096507</v>
      </c>
      <c r="X29" s="1">
        <f t="shared" si="5"/>
        <v>0.0098521954849915</v>
      </c>
      <c r="Y29">
        <f t="shared" si="6"/>
        <v>0.00492610373391266</v>
      </c>
    </row>
    <row r="30" spans="1:25" ht="12.75">
      <c r="A30">
        <v>2</v>
      </c>
      <c r="B30">
        <v>13</v>
      </c>
      <c r="C30" t="s">
        <v>12</v>
      </c>
      <c r="D30" s="4">
        <v>0.7165453947368415</v>
      </c>
      <c r="E30" s="4">
        <v>0.059784852495623535</v>
      </c>
      <c r="F30" s="4">
        <f t="shared" si="0"/>
        <v>8.343484297680835</v>
      </c>
      <c r="G30" s="4">
        <v>0.7084145985401459</v>
      </c>
      <c r="H30" s="4">
        <v>0.06101572186516654</v>
      </c>
      <c r="I30" s="4">
        <f t="shared" si="1"/>
        <v>8.612996117090715</v>
      </c>
      <c r="J30" s="4">
        <v>0.7273829931972788</v>
      </c>
      <c r="K30" s="4">
        <v>0.05337375756360884</v>
      </c>
      <c r="L30" s="4">
        <f t="shared" si="2"/>
        <v>7.337779142869367</v>
      </c>
      <c r="M30" s="4">
        <f t="shared" si="3"/>
        <v>0.01896839465713296</v>
      </c>
      <c r="N30">
        <f t="shared" si="4"/>
        <v>0.009516331427696843</v>
      </c>
      <c r="O30" s="1">
        <v>0.5586124031007752</v>
      </c>
      <c r="P30" s="4">
        <v>0.049799803914887135</v>
      </c>
      <c r="Q30" s="1">
        <v>8.914911956565188</v>
      </c>
      <c r="R30" s="1">
        <v>0.5770208333333333</v>
      </c>
      <c r="S30" s="4">
        <v>0.052693395872076484</v>
      </c>
      <c r="T30" s="1">
        <v>9.131974588799045</v>
      </c>
      <c r="U30" s="1">
        <v>0.5647910447761193</v>
      </c>
      <c r="V30" s="4">
        <v>0.05559562305307592</v>
      </c>
      <c r="W30" s="1">
        <v>9.843573754805865</v>
      </c>
      <c r="X30" s="1">
        <f t="shared" si="5"/>
        <v>0.018408430232558115</v>
      </c>
      <c r="Y30">
        <f t="shared" si="6"/>
        <v>0.009368507927567953</v>
      </c>
    </row>
    <row r="31" spans="3:25" ht="12.75">
      <c r="C31" s="18" t="s">
        <v>35</v>
      </c>
      <c r="D31" s="19">
        <f aca="true" t="shared" si="7" ref="D31:L31">AVERAGE(D5:D30)</f>
        <v>0.7287540702565767</v>
      </c>
      <c r="E31" s="19">
        <f t="shared" si="7"/>
        <v>0.05668230063481264</v>
      </c>
      <c r="F31" s="20">
        <f t="shared" si="7"/>
        <v>8.26109044166527</v>
      </c>
      <c r="G31" s="19">
        <f t="shared" si="7"/>
        <v>0.7222274907849173</v>
      </c>
      <c r="H31" s="19">
        <f t="shared" si="7"/>
        <v>0.05142225678444638</v>
      </c>
      <c r="I31" s="21">
        <f t="shared" si="7"/>
        <v>7.534838267381037</v>
      </c>
      <c r="J31" s="19">
        <f t="shared" si="7"/>
        <v>0.7240313522552445</v>
      </c>
      <c r="K31" s="19">
        <f t="shared" si="7"/>
        <v>0.044477234074139387</v>
      </c>
      <c r="L31" s="22">
        <f t="shared" si="7"/>
        <v>6.455961946560004</v>
      </c>
      <c r="M31" s="19">
        <f>AVERAGE(M5:M30)</f>
        <v>0.017940878306236505</v>
      </c>
      <c r="N31" s="19">
        <f>AVERAGE(N5:N30)</f>
        <v>0.009301077136452982</v>
      </c>
      <c r="O31" s="19">
        <f aca="true" t="shared" si="8" ref="O31:W31">AVERAGE(O5:O30)</f>
        <v>0.6237474150940107</v>
      </c>
      <c r="P31" s="19">
        <f t="shared" si="8"/>
        <v>0.04108456454917287</v>
      </c>
      <c r="Q31" s="23">
        <f t="shared" si="8"/>
        <v>6.833530677218326</v>
      </c>
      <c r="R31" s="19">
        <f t="shared" si="8"/>
        <v>0.617425392088843</v>
      </c>
      <c r="S31" s="19">
        <f t="shared" si="8"/>
        <v>0.039015119711754455</v>
      </c>
      <c r="T31" s="24">
        <f t="shared" si="8"/>
        <v>6.580747371729981</v>
      </c>
      <c r="U31" s="19">
        <f t="shared" si="8"/>
        <v>0.6225433486239259</v>
      </c>
      <c r="V31" s="19">
        <f t="shared" si="8"/>
        <v>0.0389719276776118</v>
      </c>
      <c r="W31" s="25">
        <f t="shared" si="8"/>
        <v>6.508001973781244</v>
      </c>
      <c r="X31" s="19">
        <f>AVERAGE(X5:X30)</f>
        <v>0.010582583514076567</v>
      </c>
      <c r="Y31" s="19">
        <f>AVERAGE(Y5:Y30)</f>
        <v>0.0054984013578012175</v>
      </c>
    </row>
    <row r="54" spans="5:21" ht="12.75">
      <c r="E54" s="18" t="s">
        <v>31</v>
      </c>
      <c r="L54" s="18" t="s">
        <v>32</v>
      </c>
      <c r="M54" s="18"/>
      <c r="U54" s="18" t="s">
        <v>33</v>
      </c>
    </row>
  </sheetData>
  <mergeCells count="8">
    <mergeCell ref="D2:F2"/>
    <mergeCell ref="G2:I2"/>
    <mergeCell ref="J2:L2"/>
    <mergeCell ref="D1:L1"/>
    <mergeCell ref="O1:W1"/>
    <mergeCell ref="O2:Q2"/>
    <mergeCell ref="R2:T2"/>
    <mergeCell ref="U2:W2"/>
  </mergeCells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0:L44"/>
  <sheetViews>
    <sheetView workbookViewId="0" topLeftCell="A1">
      <selection activeCell="Q42" sqref="Q42"/>
    </sheetView>
  </sheetViews>
  <sheetFormatPr defaultColWidth="9.140625" defaultRowHeight="12.75"/>
  <sheetData>
    <row r="30" spans="3:12" ht="12.75">
      <c r="C30" s="18" t="s">
        <v>37</v>
      </c>
      <c r="D30" s="18" t="s">
        <v>40</v>
      </c>
      <c r="E30" s="18" t="s">
        <v>41</v>
      </c>
      <c r="F30" s="18" t="s">
        <v>42</v>
      </c>
      <c r="G30" s="18" t="s">
        <v>29</v>
      </c>
      <c r="I30" s="18" t="s">
        <v>38</v>
      </c>
      <c r="J30" s="18" t="s">
        <v>39</v>
      </c>
      <c r="K30" s="18" t="s">
        <v>27</v>
      </c>
      <c r="L30" s="18" t="s">
        <v>29</v>
      </c>
    </row>
    <row r="31" spans="3:12" ht="12.75">
      <c r="C31" t="s">
        <v>10</v>
      </c>
      <c r="D31">
        <v>0.5205326530612246</v>
      </c>
      <c r="E31">
        <v>0.5172243243243241</v>
      </c>
      <c r="F31">
        <f>AVERAGE(D31:E31)</f>
        <v>0.5188784886927744</v>
      </c>
      <c r="G31">
        <f>STDEV(D31:E31)</f>
        <v>0.002339341684256717</v>
      </c>
      <c r="I31">
        <v>0.45697142857142853</v>
      </c>
      <c r="J31">
        <v>0.4316279069767441</v>
      </c>
      <c r="K31">
        <f>AVERAGE(I31:J31)</f>
        <v>0.4442996677740863</v>
      </c>
      <c r="L31">
        <f>STDEV(I31:J31)</f>
        <v>0.01792057597874908</v>
      </c>
    </row>
    <row r="32" spans="3:12" ht="12.75">
      <c r="C32" t="s">
        <v>11</v>
      </c>
      <c r="D32">
        <v>0.7071724957555177</v>
      </c>
      <c r="E32">
        <v>0.6460966216216217</v>
      </c>
      <c r="F32">
        <f aca="true" t="shared" si="0" ref="F32:F43">AVERAGE(D32:E32)</f>
        <v>0.6766345586885697</v>
      </c>
      <c r="G32">
        <f aca="true" t="shared" si="1" ref="G32:G43">STDEV(D32:E32)</f>
        <v>0.04318716476697476</v>
      </c>
      <c r="I32">
        <v>0.5926899224806202</v>
      </c>
      <c r="J32">
        <v>0.5305857142857141</v>
      </c>
      <c r="K32">
        <f aca="true" t="shared" si="2" ref="K32:K43">AVERAGE(I32:J32)</f>
        <v>0.5616378183831672</v>
      </c>
      <c r="L32">
        <f aca="true" t="shared" si="3" ref="L32:L43">STDEV(I32:J32)</f>
        <v>0.04391430675483921</v>
      </c>
    </row>
    <row r="33" spans="3:12" ht="12.75">
      <c r="C33" t="s">
        <v>12</v>
      </c>
      <c r="D33">
        <v>0.7443424836601302</v>
      </c>
      <c r="E33">
        <v>0.7360324840764328</v>
      </c>
      <c r="F33">
        <f t="shared" si="0"/>
        <v>0.7401874838682816</v>
      </c>
      <c r="G33">
        <f t="shared" si="1"/>
        <v>0.0058760570572898045</v>
      </c>
      <c r="I33">
        <v>0.6185777777777777</v>
      </c>
      <c r="J33">
        <v>0.613348148148148</v>
      </c>
      <c r="K33">
        <f t="shared" si="2"/>
        <v>0.6159629629629628</v>
      </c>
      <c r="L33">
        <f t="shared" si="3"/>
        <v>0.0036979065742052506</v>
      </c>
    </row>
    <row r="34" spans="3:12" ht="12.75">
      <c r="C34" t="s">
        <v>13</v>
      </c>
      <c r="D34">
        <v>0.8377616883116885</v>
      </c>
      <c r="E34">
        <v>0.8444398773006134</v>
      </c>
      <c r="F34">
        <f t="shared" si="0"/>
        <v>0.841100782806151</v>
      </c>
      <c r="G34">
        <f t="shared" si="1"/>
        <v>0.004722192720114142</v>
      </c>
      <c r="I34">
        <v>0.7433239436619721</v>
      </c>
      <c r="J34">
        <v>0.7601791044776122</v>
      </c>
      <c r="K34">
        <f t="shared" si="2"/>
        <v>0.7517515240697921</v>
      </c>
      <c r="L34">
        <f t="shared" si="3"/>
        <v>0.011918398510728888</v>
      </c>
    </row>
    <row r="35" spans="3:12" ht="12.75">
      <c r="C35" t="s">
        <v>14</v>
      </c>
      <c r="D35">
        <v>0.7501192052980132</v>
      </c>
      <c r="E35">
        <v>0.6745190140845071</v>
      </c>
      <c r="F35">
        <f t="shared" si="0"/>
        <v>0.7123191096912602</v>
      </c>
      <c r="G35">
        <f t="shared" si="1"/>
        <v>0.05345740786606668</v>
      </c>
      <c r="I35">
        <v>0.6274817518248174</v>
      </c>
      <c r="J35">
        <v>0.5599124087591244</v>
      </c>
      <c r="K35">
        <f t="shared" si="2"/>
        <v>0.5936970802919709</v>
      </c>
      <c r="L35">
        <f t="shared" si="3"/>
        <v>0.047778740682071705</v>
      </c>
    </row>
    <row r="36" spans="3:12" ht="12.75">
      <c r="C36" t="s">
        <v>15</v>
      </c>
      <c r="D36">
        <v>0.7622193548387096</v>
      </c>
      <c r="E36">
        <v>0.7738164473684209</v>
      </c>
      <c r="F36">
        <f t="shared" si="0"/>
        <v>0.7680179011035653</v>
      </c>
      <c r="G36">
        <f t="shared" si="1"/>
        <v>0.008200382769806717</v>
      </c>
      <c r="I36">
        <v>0.646985815602837</v>
      </c>
      <c r="J36">
        <v>0.6739624060150378</v>
      </c>
      <c r="K36">
        <f t="shared" si="2"/>
        <v>0.6604741108089374</v>
      </c>
      <c r="L36">
        <f t="shared" si="3"/>
        <v>0.019075330013759183</v>
      </c>
    </row>
    <row r="37" spans="3:12" ht="12.75">
      <c r="C37" t="s">
        <v>16</v>
      </c>
      <c r="D37">
        <v>0.6987073825503356</v>
      </c>
      <c r="E37">
        <v>0.6898755102040818</v>
      </c>
      <c r="F37">
        <f t="shared" si="0"/>
        <v>0.6942914463772087</v>
      </c>
      <c r="G37">
        <f t="shared" si="1"/>
        <v>0.006245076826610021</v>
      </c>
      <c r="I37">
        <v>0.5620544217687077</v>
      </c>
      <c r="J37">
        <v>0.5873630136986301</v>
      </c>
      <c r="K37">
        <f t="shared" si="2"/>
        <v>0.5747087177336689</v>
      </c>
      <c r="L37">
        <f t="shared" si="3"/>
        <v>0.017895876975931268</v>
      </c>
    </row>
    <row r="38" spans="3:12" ht="12.75">
      <c r="C38" t="s">
        <v>17</v>
      </c>
      <c r="D38">
        <v>0.7354973333333332</v>
      </c>
      <c r="E38">
        <v>0.72172</v>
      </c>
      <c r="F38">
        <f t="shared" si="0"/>
        <v>0.7286086666666667</v>
      </c>
      <c r="G38">
        <f t="shared" si="1"/>
        <v>0.009742045826667364</v>
      </c>
      <c r="I38">
        <v>0.6213897058823532</v>
      </c>
      <c r="J38">
        <v>0.5953286713286714</v>
      </c>
      <c r="K38">
        <f t="shared" si="2"/>
        <v>0.6083591886055123</v>
      </c>
      <c r="L38">
        <f t="shared" si="3"/>
        <v>0.018427934257645336</v>
      </c>
    </row>
    <row r="39" spans="3:12" ht="12.75">
      <c r="C39" t="s">
        <v>18</v>
      </c>
      <c r="D39">
        <v>0.7527453416149067</v>
      </c>
      <c r="E39">
        <v>0.7600670967741934</v>
      </c>
      <c r="F39">
        <f t="shared" si="0"/>
        <v>0.75640621919455</v>
      </c>
      <c r="G39">
        <f t="shared" si="1"/>
        <v>0.005177262723319202</v>
      </c>
      <c r="I39">
        <v>0.625486301369863</v>
      </c>
      <c r="J39">
        <v>0.6572720000000003</v>
      </c>
      <c r="K39">
        <f t="shared" si="2"/>
        <v>0.6413791506849317</v>
      </c>
      <c r="L39">
        <f t="shared" si="3"/>
        <v>0.022475883046122</v>
      </c>
    </row>
    <row r="40" spans="3:12" ht="12.75">
      <c r="C40" t="s">
        <v>19</v>
      </c>
      <c r="D40">
        <v>0.5807717105263158</v>
      </c>
      <c r="E40">
        <v>0.5392666666666666</v>
      </c>
      <c r="F40">
        <f t="shared" si="0"/>
        <v>0.5600191885964911</v>
      </c>
      <c r="G40">
        <f t="shared" si="1"/>
        <v>0.029348497966604926</v>
      </c>
      <c r="I40">
        <v>0.49054347826086975</v>
      </c>
      <c r="J40">
        <v>0.4513453237410071</v>
      </c>
      <c r="K40">
        <f t="shared" si="2"/>
        <v>0.47094440100093843</v>
      </c>
      <c r="L40">
        <f t="shared" si="3"/>
        <v>0.027717280870992823</v>
      </c>
    </row>
    <row r="41" spans="3:12" ht="12.75">
      <c r="C41" t="s">
        <v>20</v>
      </c>
      <c r="D41">
        <v>0.8557356687898087</v>
      </c>
      <c r="E41">
        <v>0.8181092715231792</v>
      </c>
      <c r="F41">
        <f t="shared" si="0"/>
        <v>0.8369224701564939</v>
      </c>
      <c r="G41">
        <f t="shared" si="1"/>
        <v>0.02660588065885264</v>
      </c>
      <c r="I41">
        <v>0.7782907801418445</v>
      </c>
      <c r="J41">
        <v>0.7321085271317832</v>
      </c>
      <c r="K41">
        <f t="shared" si="2"/>
        <v>0.7551996536368139</v>
      </c>
      <c r="L41">
        <f t="shared" si="3"/>
        <v>0.0326557842738861</v>
      </c>
    </row>
    <row r="42" spans="3:12" ht="12.75">
      <c r="C42" t="s">
        <v>21</v>
      </c>
      <c r="D42">
        <v>0.8516668965517243</v>
      </c>
      <c r="E42">
        <v>0.832304605263158</v>
      </c>
      <c r="F42">
        <f t="shared" si="0"/>
        <v>0.8419857509074411</v>
      </c>
      <c r="G42">
        <f t="shared" si="1"/>
        <v>0.013691207469454495</v>
      </c>
      <c r="I42">
        <v>0.7750884353741501</v>
      </c>
      <c r="J42">
        <v>0.7460758620689654</v>
      </c>
      <c r="K42">
        <f t="shared" si="2"/>
        <v>0.7605821487215577</v>
      </c>
      <c r="L42">
        <f t="shared" si="3"/>
        <v>0.020514987323767907</v>
      </c>
    </row>
    <row r="43" spans="3:12" ht="12.75">
      <c r="C43" t="s">
        <v>12</v>
      </c>
      <c r="D43">
        <v>0.7187560283687942</v>
      </c>
      <c r="E43">
        <v>0.7084145985401459</v>
      </c>
      <c r="F43">
        <f t="shared" si="0"/>
        <v>0.7135853134544701</v>
      </c>
      <c r="G43">
        <f t="shared" si="1"/>
        <v>0.007312495159002031</v>
      </c>
      <c r="I43">
        <v>0.5980465116279069</v>
      </c>
      <c r="J43">
        <v>0.5770208333333333</v>
      </c>
      <c r="K43">
        <f t="shared" si="2"/>
        <v>0.5875336724806202</v>
      </c>
      <c r="L43">
        <f t="shared" si="3"/>
        <v>0.014867399701139782</v>
      </c>
    </row>
    <row r="44" spans="3:12" ht="12.75">
      <c r="C44" t="s">
        <v>35</v>
      </c>
      <c r="G44" s="18">
        <f>AVERAGE(G31:G43)</f>
        <v>0.016608077961155345</v>
      </c>
      <c r="I44" t="s">
        <v>35</v>
      </c>
      <c r="L44" s="18">
        <f>AVERAGE(L31:L43)</f>
        <v>0.022989261920295267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Martin</dc:creator>
  <cp:keywords/>
  <dc:description/>
  <cp:lastModifiedBy>William Raun</cp:lastModifiedBy>
  <dcterms:created xsi:type="dcterms:W3CDTF">2005-03-15T20:43:27Z</dcterms:created>
  <dcterms:modified xsi:type="dcterms:W3CDTF">2005-04-01T13:18:15Z</dcterms:modified>
  <cp:category/>
  <cp:version/>
  <cp:contentType/>
  <cp:contentStatus/>
</cp:coreProperties>
</file>