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SA_Editor2012\"/>
    </mc:Choice>
  </mc:AlternateContent>
  <bookViews>
    <workbookView xWindow="0" yWindow="0" windowWidth="20490" windowHeight="7755" activeTab="5"/>
  </bookViews>
  <sheets>
    <sheet name="ImpactFactor" sheetId="13" r:id="rId1"/>
    <sheet name="TE 2013" sheetId="7" r:id="rId2"/>
    <sheet name="TE 2014" sheetId="8" r:id="rId3"/>
    <sheet name="TE 2015" sheetId="10" r:id="rId4"/>
    <sheet name="TE 2016" sheetId="14" r:id="rId5"/>
    <sheet name="TE 2017" sheetId="16" r:id="rId6"/>
    <sheet name="Review, ASA 2016" sheetId="11" r:id="rId7"/>
    <sheet name="Issues, Outstanding AE" sheetId="3" r:id="rId8"/>
    <sheet name="NEW AE, Hatfield" sheetId="9" r:id="rId9"/>
    <sheet name="NEW AE" sheetId="6" r:id="rId10"/>
    <sheet name="SAE" sheetId="2" r:id="rId11"/>
    <sheet name="Days and Limits" sheetId="5" r:id="rId12"/>
    <sheet name="email" sheetId="4" r:id="rId13"/>
    <sheet name="Active Board" sheetId="15" r:id="rId14"/>
  </sheets>
  <calcPr calcId="162913"/>
</workbook>
</file>

<file path=xl/calcChain.xml><?xml version="1.0" encoding="utf-8"?>
<calcChain xmlns="http://schemas.openxmlformats.org/spreadsheetml/2006/main">
  <c r="F25" i="16" l="1"/>
  <c r="F26" i="16" l="1"/>
  <c r="H26" i="16" s="1"/>
  <c r="G2" i="16"/>
  <c r="F27" i="14" l="1"/>
  <c r="H27" i="14" l="1"/>
  <c r="F26" i="14"/>
  <c r="G2" i="14" l="1"/>
  <c r="F21" i="10" l="1"/>
  <c r="M33" i="9" l="1"/>
  <c r="F19" i="10" l="1"/>
  <c r="F20" i="10" l="1"/>
  <c r="H20" i="10" l="1"/>
  <c r="F14" i="8" l="1"/>
  <c r="H14" i="8" s="1"/>
  <c r="G1" i="10" l="1"/>
  <c r="F13" i="8" l="1"/>
  <c r="H21" i="5" l="1"/>
  <c r="H22" i="5" s="1"/>
  <c r="G1" i="8" l="1"/>
  <c r="G1" i="7" l="1"/>
  <c r="F14" i="7" l="1"/>
  <c r="F13" i="7" l="1"/>
  <c r="D29" i="2" l="1"/>
  <c r="D30" i="2"/>
  <c r="C30" i="2" l="1"/>
  <c r="C29" i="2" l="1"/>
  <c r="O49" i="3" l="1"/>
  <c r="O41" i="3"/>
  <c r="O42" i="3"/>
  <c r="O43" i="3"/>
  <c r="O44" i="3"/>
  <c r="O45" i="3"/>
  <c r="O47" i="3"/>
  <c r="O48" i="3"/>
  <c r="G42" i="3"/>
  <c r="G43" i="3"/>
  <c r="G44" i="3"/>
  <c r="G45" i="3"/>
  <c r="G47" i="3"/>
  <c r="G48" i="3"/>
  <c r="G49" i="3"/>
  <c r="G41" i="3"/>
  <c r="I48" i="3" l="1"/>
  <c r="I49" i="3"/>
  <c r="I47" i="3"/>
  <c r="F41" i="3"/>
  <c r="F42" i="3"/>
  <c r="F43" i="3"/>
  <c r="F44" i="3"/>
  <c r="F45" i="3"/>
  <c r="F46" i="3"/>
  <c r="F47" i="3"/>
  <c r="F48" i="3"/>
  <c r="F49" i="3"/>
  <c r="F40" i="3"/>
  <c r="B30" i="2" l="1"/>
  <c r="B29" i="2" l="1"/>
</calcChain>
</file>

<file path=xl/sharedStrings.xml><?xml version="1.0" encoding="utf-8"?>
<sst xmlns="http://schemas.openxmlformats.org/spreadsheetml/2006/main" count="2606" uniqueCount="1144">
  <si>
    <t>Most Recent:</t>
  </si>
  <si>
    <t>Acosta-Martinez, Veronica</t>
  </si>
  <si>
    <t>Barker, David</t>
  </si>
  <si>
    <t>Godsey, Chad</t>
  </si>
  <si>
    <t>Benbi, Dinesh</t>
  </si>
  <si>
    <t>Binford, Gregory</t>
  </si>
  <si>
    <t>Bruns, Arnold</t>
  </si>
  <si>
    <t>Calderon, Francisco</t>
  </si>
  <si>
    <t>Clay, David</t>
  </si>
  <si>
    <t>Coulter, Jeffrey</t>
  </si>
  <si>
    <t>Cox, William</t>
  </si>
  <si>
    <t>Glaz, Barry</t>
  </si>
  <si>
    <t>Hatfield, Jerry</t>
  </si>
  <si>
    <t>Johnson, Jane</t>
  </si>
  <si>
    <t>Kumar, Kuldip</t>
  </si>
  <si>
    <t>Pedreira, Carlos</t>
  </si>
  <si>
    <t>Prasad, Vara</t>
  </si>
  <si>
    <t>Subudhi, Prasanta</t>
  </si>
  <si>
    <t>Kyveryga, Peter</t>
  </si>
  <si>
    <t>Martin, Nicolas</t>
  </si>
  <si>
    <t>Rogers, Trey</t>
  </si>
  <si>
    <t>Warren, Jason</t>
  </si>
  <si>
    <t xml:space="preserve"> </t>
  </si>
  <si>
    <t>SAE</t>
  </si>
  <si>
    <t>Ruiz Diaz, Dorivar</t>
  </si>
  <si>
    <t>Mallants, Dirk</t>
  </si>
  <si>
    <t>need seed technology expertise</t>
  </si>
  <si>
    <t>need weed science expertise (like Drew Lyon)</t>
  </si>
  <si>
    <t>Peter Dotray, Texas Tech</t>
  </si>
  <si>
    <t>Scott Tubbs UGA-crop production</t>
  </si>
  <si>
    <t>Peter Dotray, Texas Tech, weed science</t>
  </si>
  <si>
    <t>Prostko from UGA, Weed science</t>
  </si>
  <si>
    <t>Dr. Steve Phillips</t>
  </si>
  <si>
    <t>retiring</t>
  </si>
  <si>
    <t>sphillips@ipni.net</t>
  </si>
  <si>
    <t>Dr. Sam Feagley</t>
  </si>
  <si>
    <t>s-feagley@tamu.edu</t>
  </si>
  <si>
    <t>resigning</t>
  </si>
  <si>
    <t>Dr. Dennis Francis</t>
  </si>
  <si>
    <t>dfrancis1@unl.edu</t>
  </si>
  <si>
    <t>Dr. Wade Thomason</t>
  </si>
  <si>
    <t>wethomason@noble.org</t>
  </si>
  <si>
    <t>Dr. Karamat Sistani</t>
  </si>
  <si>
    <t>karamat.sistani@wku.edu</t>
  </si>
  <si>
    <t>Dr. David Crouse</t>
  </si>
  <si>
    <t>david_crouse@ncsu.edu</t>
  </si>
  <si>
    <t>Dr. Kip Balkcom</t>
  </si>
  <si>
    <t>undecided</t>
  </si>
  <si>
    <t>kip.balkcom@auburn.edu</t>
  </si>
  <si>
    <t>staying</t>
  </si>
  <si>
    <t>Dr. Kefyalew Desta</t>
  </si>
  <si>
    <t>destakefy@yahoo.com</t>
  </si>
  <si>
    <t>Dr. Brenda Tubana</t>
  </si>
  <si>
    <t>btubana@agcenter.lsu.edu</t>
  </si>
  <si>
    <t>Dr. Ron Gehl</t>
  </si>
  <si>
    <t>gehlr@msu.edu</t>
  </si>
  <si>
    <t>Dr. Carl Crozier</t>
  </si>
  <si>
    <t>carl_crozier@ncsu.edu</t>
  </si>
  <si>
    <t>Assigned - 2011</t>
  </si>
  <si>
    <t>Scott Tubbs from UGA</t>
  </si>
  <si>
    <t>Roger Elmore, Iowa State</t>
  </si>
  <si>
    <t>Issues for discussion</t>
  </si>
  <si>
    <t>reduced, changed rate for international submissions</t>
  </si>
  <si>
    <t>developing country rates?</t>
  </si>
  <si>
    <t>Vince Davis</t>
  </si>
  <si>
    <t>Wisconsin</t>
  </si>
  <si>
    <t>vmdavis@wisc.edu</t>
  </si>
  <si>
    <t>608-262-1392 (Work)</t>
  </si>
  <si>
    <t>Mosali, Jagadeesh</t>
  </si>
  <si>
    <t>Davis, Vince</t>
  </si>
  <si>
    <t>Avg.</t>
  </si>
  <si>
    <t>https://www.agronomy.org/publications/language-help</t>
  </si>
  <si>
    <t>a lot of papers making it through that are at best poor ? Revenue source</t>
  </si>
  <si>
    <t>Published</t>
  </si>
  <si>
    <t>Release w/o Review</t>
  </si>
  <si>
    <t>-</t>
  </si>
  <si>
    <t>40 (Half Year)</t>
  </si>
  <si>
    <t>Year</t>
  </si>
  <si>
    <t>P, RW/oR</t>
  </si>
  <si>
    <t>Int. Sub</t>
  </si>
  <si>
    <t>Imp. Fac</t>
  </si>
  <si>
    <t>Percent int. Sub</t>
  </si>
  <si>
    <t>Raun Appointed</t>
  </si>
  <si>
    <t>Jagadeesh</t>
  </si>
  <si>
    <t>Mosali</t>
  </si>
  <si>
    <t>start</t>
  </si>
  <si>
    <t>finish</t>
  </si>
  <si>
    <t>Vince</t>
  </si>
  <si>
    <t>Davis</t>
  </si>
  <si>
    <t>Tusheng Ren, PhD</t>
  </si>
  <si>
    <t>Head, Department of Soil &amp; Water</t>
  </si>
  <si>
    <t>China Agricultural University</t>
  </si>
  <si>
    <t>No 2, Yuan Ming Yuan Xi Lu</t>
  </si>
  <si>
    <t>Beijing, China 100193</t>
  </si>
  <si>
    <t>Phone: 10-62733594</t>
  </si>
  <si>
    <t>Fax: 10-62733596</t>
  </si>
  <si>
    <t>Email: tsren@cau.edu.cn</t>
  </si>
  <si>
    <t>Tusheng</t>
  </si>
  <si>
    <t>Ren</t>
  </si>
  <si>
    <t>Carlos Predreira</t>
  </si>
  <si>
    <t>Papers not reviewed</t>
  </si>
  <si>
    <t>Associate Editors</t>
  </si>
  <si>
    <t>Senior Associate Editors</t>
  </si>
  <si>
    <t>Screening Editors</t>
  </si>
  <si>
    <t>ardeshir.adeli@ars.usda.gov</t>
  </si>
  <si>
    <t>veronica.acosta-martinez@ars.usda.gov</t>
  </si>
  <si>
    <t>allenf@utk.edu</t>
  </si>
  <si>
    <t>saseendran.anapalli@ars.usda.gov</t>
  </si>
  <si>
    <t>barker.169@osu.edu</t>
  </si>
  <si>
    <t>bergtold@ksu.edu</t>
  </si>
  <si>
    <t>bill.anderson@ars.usda.gov</t>
  </si>
  <si>
    <t>dkbenbi@yahoo.com</t>
  </si>
  <si>
    <t>ngift@chatham.edu</t>
  </si>
  <si>
    <t>john.angus@csiro.au</t>
  </si>
  <si>
    <t>arnold.bruns@ars.usda.gov</t>
  </si>
  <si>
    <t>hero.gollany@oregonstate.edu</t>
  </si>
  <si>
    <t>david.archer@ars.usda.gov</t>
  </si>
  <si>
    <t>francisco.calderon@ars.usda.gov</t>
  </si>
  <si>
    <t>huang@aesop.rutgers.edu</t>
  </si>
  <si>
    <t>david.clay@sdstate.edu</t>
  </si>
  <si>
    <t>Sharon.Weyers@ars.usda.gov</t>
  </si>
  <si>
    <t>coult077@umn.edu</t>
  </si>
  <si>
    <t>rhonda.miller@usu.edu</t>
  </si>
  <si>
    <t>barker@pssci.umass.edu</t>
  </si>
  <si>
    <t>wjc3@cornell.edu</t>
  </si>
  <si>
    <t>krreddy@pss.msstate.edu</t>
  </si>
  <si>
    <t>luca.bechini@unimi.it</t>
  </si>
  <si>
    <t>mahernoaman@yahoo.com</t>
  </si>
  <si>
    <t>gilles.belanger@agr.gc.ca</t>
  </si>
  <si>
    <t>Barry.Glaz@ars.usda.gov</t>
  </si>
  <si>
    <t>stan.blade@albertainnovates.ca</t>
  </si>
  <si>
    <t>chad.godsey@okstate.edu</t>
  </si>
  <si>
    <t>hblanco@ksu.edu</t>
  </si>
  <si>
    <t>jerry.hatfield@ars.usda.gov</t>
  </si>
  <si>
    <t>borras@agro.uba.ar</t>
  </si>
  <si>
    <t>jane.johnson@ars.usda.gov</t>
  </si>
  <si>
    <t>BradleyKe@missouri.edu</t>
  </si>
  <si>
    <t>kumar.kuldip@gmail.com</t>
  </si>
  <si>
    <t>jccastro@illinois.edu</t>
  </si>
  <si>
    <t>pkyveryga@iasoybeans.com</t>
  </si>
  <si>
    <t>Dan.Chellemi@ars.usda.gov</t>
  </si>
  <si>
    <t>dirk.mallants@csiro.au</t>
  </si>
  <si>
    <t>cchen@montana.edu</t>
  </si>
  <si>
    <t>nicolas.martin@syngenta.com</t>
  </si>
  <si>
    <t>wtcr@ufl.edu</t>
  </si>
  <si>
    <t>jmosali@noble.org</t>
  </si>
  <si>
    <t>Craig.Daughtry@ars.usda.gov</t>
  </si>
  <si>
    <t>cgspedreira@usp.br</t>
  </si>
  <si>
    <t>kefyalew.desta@wsu.edu</t>
  </si>
  <si>
    <t>vara@ksu.edu</t>
  </si>
  <si>
    <t>donghz@saas.ac.cn</t>
  </si>
  <si>
    <t>rogersj@msu.edu</t>
  </si>
  <si>
    <t>vfasoula@uga.edu</t>
  </si>
  <si>
    <t>ruizdiaz@ksu.edu</t>
  </si>
  <si>
    <t>gfeng@wsu.edu</t>
  </si>
  <si>
    <t>psubudhi@agctr.lsu.edu</t>
  </si>
  <si>
    <t>gazanchian@kanrrc.ac.ir</t>
  </si>
  <si>
    <t>cwaltz@uga.edu</t>
  </si>
  <si>
    <t>jason.warren@okstate.edu</t>
  </si>
  <si>
    <t>greta.gramig@ndsu.edu</t>
  </si>
  <si>
    <t>robert.grant@ales.ualberta.ca</t>
  </si>
  <si>
    <t>fhaile@dow.com</t>
  </si>
  <si>
    <t>jahernan@umn.edu</t>
  </si>
  <si>
    <t>jholman@ksu.edu</t>
  </si>
  <si>
    <t>dholshou@vt.edu</t>
  </si>
  <si>
    <t>Raymond.Hunt@ars.usda.gov</t>
  </si>
  <si>
    <t>tmh@umn.edu</t>
  </si>
  <si>
    <t>qjiang@noble.org</t>
  </si>
  <si>
    <t>d.jones@bangor.ac.uk</t>
  </si>
  <si>
    <t>v.g.kakani@okstate.edu</t>
  </si>
  <si>
    <t>karcher@uark.edu</t>
  </si>
  <si>
    <t>skariuki@umd.edu</t>
  </si>
  <si>
    <t>Tom.Kaspar@ars.usda.gov</t>
  </si>
  <si>
    <t>ckersebaum@zalf.de</t>
  </si>
  <si>
    <t>rkratoch@umd.edu</t>
  </si>
  <si>
    <t>kurle001@umn.edu</t>
  </si>
  <si>
    <t>leedk@illinois.edu</t>
  </si>
  <si>
    <t>libg@cau.edu.cn</t>
  </si>
  <si>
    <t>fmli@lzu.edu.cn</t>
  </si>
  <si>
    <t>linr1@umd.edu</t>
  </si>
  <si>
    <t>haibol@clemson.edu</t>
  </si>
  <si>
    <t>dan.long@ars.usda.gov</t>
  </si>
  <si>
    <t>andrea.l.maas@monsanto.com</t>
  </si>
  <si>
    <t>marsalis@nmsu.edu</t>
  </si>
  <si>
    <t>jmmartin@montana.edu</t>
  </si>
  <si>
    <t>hmascagni@agctr.lsu.edu</t>
  </si>
  <si>
    <t>masseyr@missouri.edu</t>
  </si>
  <si>
    <t>jmclain@cals.arizona.edu</t>
  </si>
  <si>
    <t>nmeki@brc.tamus.edu</t>
  </si>
  <si>
    <t>klaas.metselaar@wur.nl</t>
  </si>
  <si>
    <t>femiguez@iastate.edu</t>
  </si>
  <si>
    <t>kmurphy2@wsu.edu</t>
  </si>
  <si>
    <t>dobrien@ksu.edu</t>
  </si>
  <si>
    <t>s.oikeh@aatf-africa.org</t>
  </si>
  <si>
    <t>shannon.osborne@ars.usda.gov</t>
  </si>
  <si>
    <t>palle.pedersen@syngenta.com</t>
  </si>
  <si>
    <t>nrajan@ag.tamu.edu</t>
  </si>
  <si>
    <t>renaud@ehs.unu.edu</t>
  </si>
  <si>
    <t>ch.richter@agrar.hu-berlin.de</t>
  </si>
  <si>
    <t>walter.riedell@ars.usda.gov</t>
  </si>
  <si>
    <t>darrin.roberts@pioneer.com</t>
  </si>
  <si>
    <t>crosen@umn.edu</t>
  </si>
  <si>
    <t>upendra.sainju@ars.usda.gov</t>
  </si>
  <si>
    <t>mjs38@psu.edu</t>
  </si>
  <si>
    <t>xiufu@hawaii.edu</t>
  </si>
  <si>
    <t>emsilva@wisc.edu</t>
  </si>
  <si>
    <t>siriprieto@fagro.edu.uy</t>
  </si>
  <si>
    <t>snapp@msu.edu</t>
  </si>
  <si>
    <t>lesollen@ufl.edu</t>
  </si>
  <si>
    <t>afsoltani@yahoo.com</t>
  </si>
  <si>
    <t>Ravi.P.Sripada@monsanto.com</t>
  </si>
  <si>
    <t>jtesque@yahoo.com</t>
  </si>
  <si>
    <t>peter.thorburn@csiro.au</t>
  </si>
  <si>
    <t>ctrostle@ag.tamu.edu</t>
  </si>
  <si>
    <t>hernanurcola@gmail.com</t>
  </si>
  <si>
    <t>villamil@illinois.edu</t>
  </si>
  <si>
    <t>olga.walsh@montana.edu</t>
  </si>
  <si>
    <t>andreas.westphal@gmail.com</t>
  </si>
  <si>
    <t>alwr@ifas.ufl.edu</t>
  </si>
  <si>
    <t>rwu@hes.hmc.psu.edu</t>
  </si>
  <si>
    <t>yuq@igsnrr.ac.cn</t>
  </si>
  <si>
    <t>jinming.zhu@grassrootsbio.com</t>
  </si>
  <si>
    <t>yzhu@agcenter.lsu.edu</t>
  </si>
  <si>
    <t>noura.ziadi@agr.gc.ca</t>
  </si>
  <si>
    <t>Ren, Tusheng</t>
  </si>
  <si>
    <t xml:space="preserve">SAE's need to be able to change the due date. </t>
  </si>
  <si>
    <t>tsren@cau.edu.cn</t>
  </si>
  <si>
    <t>Tot. Submitted</t>
  </si>
  <si>
    <t>International</t>
  </si>
  <si>
    <t>% Accepted</t>
  </si>
  <si>
    <t>USA</t>
  </si>
  <si>
    <t xml:space="preserve">TOC headings, Sue Ernst, </t>
  </si>
  <si>
    <t>rejected without sending out</t>
  </si>
  <si>
    <t>Manager Submission Services</t>
  </si>
  <si>
    <t>bholte@sciencesocieties.org; 608-268-3970</t>
  </si>
  <si>
    <t>Brett Holte</t>
  </si>
  <si>
    <t>Current SAE, AE system</t>
  </si>
  <si>
    <t>Need for screening editors</t>
  </si>
  <si>
    <t>Open Access Publishing</t>
  </si>
  <si>
    <t>http://www.scimagojr.com/journalsearch.php?q=15639&amp;tip=sid</t>
  </si>
  <si>
    <t>web site showing AJ statistics</t>
  </si>
  <si>
    <t>Turf Michigan</t>
  </si>
  <si>
    <t>ssoufizadeh2004@yahoo.com</t>
  </si>
  <si>
    <t>Saeid Soufizadeh</t>
  </si>
  <si>
    <t>Start, June 28, 2012</t>
  </si>
  <si>
    <t>Bandaru, Varaprasad &lt;Varaprasad.Bandaru@pnnl.gov&gt;</t>
  </si>
  <si>
    <t>Prasad Bandaru</t>
  </si>
  <si>
    <t>positve</t>
  </si>
  <si>
    <t>bruns</t>
  </si>
  <si>
    <t>glaz</t>
  </si>
  <si>
    <t>increase Crops TE's</t>
  </si>
  <si>
    <t>Sollenberger</t>
  </si>
  <si>
    <t>Clay</t>
  </si>
  <si>
    <t>need TE in "production agriculture"</t>
  </si>
  <si>
    <t>Ruiz Diaz</t>
  </si>
  <si>
    <t xml:space="preserve">TE's </t>
  </si>
  <si>
    <t>Godsey</t>
  </si>
  <si>
    <t>cateogories</t>
  </si>
  <si>
    <t>Crow</t>
  </si>
  <si>
    <t>Crop Production</t>
  </si>
  <si>
    <t>Integrated Pest Management</t>
  </si>
  <si>
    <t>Organic Agriculture</t>
  </si>
  <si>
    <t>biofuels</t>
  </si>
  <si>
    <t>Pedreira</t>
  </si>
  <si>
    <t>Gift</t>
  </si>
  <si>
    <t>Trostle</t>
  </si>
  <si>
    <t>Blade</t>
  </si>
  <si>
    <t>umishra@anl.gov</t>
  </si>
  <si>
    <t>What are the top 10 reasons papers are rejected?</t>
  </si>
  <si>
    <t>Kaspar</t>
  </si>
  <si>
    <t>don’t send any more papers 2012</t>
  </si>
  <si>
    <t>Entomology SAE</t>
  </si>
  <si>
    <t>Genetics SAE</t>
  </si>
  <si>
    <t>Sue Ernst presentation</t>
  </si>
  <si>
    <t>phosphorus vs phosphorous</t>
  </si>
  <si>
    <t>Program, Editorial Board Meeting</t>
  </si>
  <si>
    <t>Publications Director, Mark Mandelbaum</t>
  </si>
  <si>
    <t>15 minutes</t>
  </si>
  <si>
    <t>Rob Rhykerd, Illinois</t>
  </si>
  <si>
    <t>JNRLSE</t>
  </si>
  <si>
    <t>New page charges</t>
  </si>
  <si>
    <t xml:space="preserve">Sue Ernst </t>
  </si>
  <si>
    <t>AJ-electronic only</t>
  </si>
  <si>
    <t>Brenda</t>
  </si>
  <si>
    <t>Tubana</t>
  </si>
  <si>
    <t>Jason</t>
  </si>
  <si>
    <t>Warren</t>
  </si>
  <si>
    <t>August, 2014</t>
  </si>
  <si>
    <t>NEW AE's</t>
  </si>
  <si>
    <t>Josh Stamper</t>
  </si>
  <si>
    <t>joshua.stamper@state.mn.us</t>
  </si>
  <si>
    <t>Tubana, Brenda</t>
  </si>
  <si>
    <t>weaknesses</t>
  </si>
  <si>
    <t>irrigation/water</t>
  </si>
  <si>
    <t>Raun appointed</t>
  </si>
  <si>
    <t>Godshalk appointed</t>
  </si>
  <si>
    <t>First/Second</t>
  </si>
  <si>
    <t>1st</t>
  </si>
  <si>
    <t>2nd</t>
  </si>
  <si>
    <t>Ending</t>
  </si>
  <si>
    <t>Manoch Kongchum</t>
  </si>
  <si>
    <t>Louisiana State University</t>
  </si>
  <si>
    <t>www.spess.lsu.edu   </t>
  </si>
  <si>
    <t>jlofton@agcenter.lsu.edu</t>
  </si>
  <si>
    <t>DONE</t>
  </si>
  <si>
    <t>Marty Schmer</t>
  </si>
  <si>
    <t>Marty.Schmer@ARS.USDA.GOV</t>
  </si>
  <si>
    <t>Josh Lofton</t>
  </si>
  <si>
    <t>Shyam Sivankutty Nair</t>
  </si>
  <si>
    <t>economics</t>
  </si>
  <si>
    <t>shyam.nair@ttu.edu</t>
  </si>
  <si>
    <t>Chris Boyer, Tennessee</t>
  </si>
  <si>
    <t>cotton</t>
  </si>
  <si>
    <t>Brazil, crops\</t>
  </si>
  <si>
    <t>Phosphorus</t>
  </si>
  <si>
    <t>Peter</t>
  </si>
  <si>
    <t>Kyveryga</t>
  </si>
  <si>
    <t xml:space="preserve">Barry </t>
  </si>
  <si>
    <t>Glaz</t>
  </si>
  <si>
    <t>Arnold</t>
  </si>
  <si>
    <t>Bruns</t>
  </si>
  <si>
    <t xml:space="preserve">David </t>
  </si>
  <si>
    <t>Soils</t>
  </si>
  <si>
    <t>Crops</t>
  </si>
  <si>
    <t>Water-Production Ag</t>
  </si>
  <si>
    <t>Barker</t>
  </si>
  <si>
    <t>Agronomy</t>
  </si>
  <si>
    <t>Dorivar</t>
  </si>
  <si>
    <t>Ruiz-Diaz</t>
  </si>
  <si>
    <t>Biometry/Statistics</t>
  </si>
  <si>
    <t>International Submissions</t>
  </si>
  <si>
    <t>Assigned 2012</t>
  </si>
  <si>
    <t>Assigned 2013</t>
  </si>
  <si>
    <t>Precision Agriculture</t>
  </si>
  <si>
    <t xml:space="preserve">Bin </t>
  </si>
  <si>
    <t>Zhang</t>
  </si>
  <si>
    <t>bzhang@caas.ac.cn</t>
  </si>
  <si>
    <t>TE's appointed January 3, 2013</t>
  </si>
  <si>
    <t>Dr. Peter Kyveryga</t>
  </si>
  <si>
    <r>
      <t>Phone:</t>
    </r>
    <r>
      <rPr>
        <sz val="11"/>
        <color theme="1"/>
        <rFont val="Calibri"/>
        <family val="2"/>
        <scheme val="minor"/>
      </rPr>
      <t xml:space="preserve"> 515-334-1011</t>
    </r>
  </si>
  <si>
    <r>
      <t>Fax:</t>
    </r>
    <r>
      <rPr>
        <sz val="11"/>
        <color theme="1"/>
        <rFont val="Calibri"/>
        <family val="2"/>
        <scheme val="minor"/>
      </rPr>
      <t xml:space="preserve"> 515-334-111</t>
    </r>
  </si>
  <si>
    <t>Discipline</t>
  </si>
  <si>
    <t>First</t>
  </si>
  <si>
    <t>Last</t>
  </si>
  <si>
    <t>barry.glaz@ars.usda.gov</t>
  </si>
  <si>
    <t>email</t>
  </si>
  <si>
    <t>David Clay</t>
  </si>
  <si>
    <t>Peter Kyveryga</t>
  </si>
  <si>
    <t>Barry Glaz</t>
  </si>
  <si>
    <t>Arnold Bruns</t>
  </si>
  <si>
    <t>Dorivar Ruiz-Diaz</t>
  </si>
  <si>
    <t>David Barker</t>
  </si>
  <si>
    <t>Prec. Ag</t>
  </si>
  <si>
    <t>Biometry</t>
  </si>
  <si>
    <t>Water-Prod. Ag</t>
  </si>
  <si>
    <t>Most Recent</t>
  </si>
  <si>
    <t>Jane Johnson</t>
  </si>
  <si>
    <t>Nicolas Martin</t>
  </si>
  <si>
    <t>Jagadeesh Mosali</t>
  </si>
  <si>
    <t>Olga Walsh</t>
  </si>
  <si>
    <t>James Taylor</t>
  </si>
  <si>
    <t>Varaprasad Banduru</t>
  </si>
  <si>
    <t>Jeff Coulter</t>
  </si>
  <si>
    <t>Dinesh Benbi</t>
  </si>
  <si>
    <t>Dirk Mallants</t>
  </si>
  <si>
    <t>Jason Warren</t>
  </si>
  <si>
    <t>Francisco Calderon</t>
  </si>
  <si>
    <t>TE</t>
  </si>
  <si>
    <t>AE's</t>
  </si>
  <si>
    <t>Jerry Hatfield</t>
  </si>
  <si>
    <t>Dan Long</t>
  </si>
  <si>
    <t>Nicolas Tremblay</t>
  </si>
  <si>
    <t>Jack Martin</t>
  </si>
  <si>
    <t>John Fulton</t>
  </si>
  <si>
    <t>vali-pour@hotmail.com</t>
  </si>
  <si>
    <t>Mohammad Valipour</t>
  </si>
  <si>
    <t>Raymond Hunt</t>
  </si>
  <si>
    <t>Jose Hernandez</t>
  </si>
  <si>
    <t>shardendu.singh@ars.usda.gov</t>
  </si>
  <si>
    <t>Shardendu Singh</t>
  </si>
  <si>
    <t>Crops/Weed Sci.</t>
  </si>
  <si>
    <t>Henry Mascagni (rick)</t>
  </si>
  <si>
    <t>Vasilia Fasoula</t>
  </si>
  <si>
    <t>Laura Lindsey</t>
  </si>
  <si>
    <t>lindsey.233@osu.edu</t>
  </si>
  <si>
    <t>Steve Fransen</t>
  </si>
  <si>
    <t>fransen@wsu.edu</t>
  </si>
  <si>
    <t>hmascagni@agcenter.lsu.edu</t>
  </si>
  <si>
    <t>Andrew Price</t>
  </si>
  <si>
    <t>Jean McClain</t>
  </si>
  <si>
    <t>priceaj@auburn.edu</t>
  </si>
  <si>
    <t>fultojp@auburn.edu</t>
  </si>
  <si>
    <t>Vara Prasad</t>
  </si>
  <si>
    <t>Bill Cox</t>
  </si>
  <si>
    <t>Brenda Tubana</t>
  </si>
  <si>
    <t xml:space="preserve">Experiment design; Maize; grain; Biometrics; Soil fertility and productivity; Animal waste; Nutrient management; Soil analysis; Nitrogen; Phosphorus
</t>
  </si>
  <si>
    <t>Sorghum; Crop physiology and metabolism; Soybean; Plant and environment interactions; Crop ecology; Crop systems; Tobacco; Maize, grain; Crop rotation systems; Crop growth and development</t>
  </si>
  <si>
    <t>Turf</t>
  </si>
  <si>
    <t>Carlos Pedreira</t>
  </si>
  <si>
    <t>Nithya Rajan</t>
  </si>
  <si>
    <t>Umakant Mishra</t>
  </si>
  <si>
    <t>Mitava Chatterjee</t>
  </si>
  <si>
    <t>amitava.chatterjee@ndsu.edu</t>
  </si>
  <si>
    <t>John Kovar</t>
  </si>
  <si>
    <t>Maize</t>
  </si>
  <si>
    <t>Soybeans, Maize</t>
  </si>
  <si>
    <t>Rice, Sugarcane</t>
  </si>
  <si>
    <t>Field-scale studies; experimental approaches; Nutrient management; Nitrogen; Spatial variability; heterogeneity; Nutrients; fate and transport; Maize; grain; Site-specific analysis; Remote sensing; geophysical instrumentation</t>
  </si>
  <si>
    <t>Kuldip Kumar</t>
  </si>
  <si>
    <t>Nancy Gift</t>
  </si>
  <si>
    <t>nancy_gift@berea.edu</t>
  </si>
  <si>
    <t>Nutrient cycling; Dryland cropping systems; Maize management; Isotopes; Plant nutrition; Best management practices; Carbon sequestration; Crop ecology; Geostatistics, heterogeneity; Agricultural systems</t>
  </si>
  <si>
    <t>Matt Ruark</t>
  </si>
  <si>
    <t>Cotton, Rice, Sugarcane,</t>
  </si>
  <si>
    <t xml:space="preserve">www.prairiesoilsandcrops.ca </t>
  </si>
  <si>
    <t>immediate release</t>
  </si>
  <si>
    <t>Tom Samples</t>
  </si>
  <si>
    <t>Turfgrass</t>
  </si>
  <si>
    <t>Biomass accretion; Crop physiology, Germplasm enhancement; Crop growth and development; Sugarcane; Agricultural systems; Production agriculture; Crop systems; Biofuels, Lysimeter/rhizosphere studies, Plant disease; Plant nutrition; Sustainable agriculture; Flood stress</t>
  </si>
  <si>
    <t>John Guretzky</t>
  </si>
  <si>
    <t>Jisu Bang</t>
  </si>
  <si>
    <t>Jim Kiniry</t>
  </si>
  <si>
    <t>Raun</t>
  </si>
  <si>
    <t>bill.raun@okstate.edu</t>
  </si>
  <si>
    <t>syngenta, water, GIS modelling</t>
  </si>
  <si>
    <t>Chengsong Zhu (genetics)</t>
  </si>
  <si>
    <t xml:space="preserve">Anil Shrestha </t>
  </si>
  <si>
    <t>weed science ---&gt;</t>
  </si>
  <si>
    <t>Wheat, Maize, Soybean</t>
  </si>
  <si>
    <t>Mark Marsalis</t>
  </si>
  <si>
    <t>ashrestha@csufresno.edu</t>
  </si>
  <si>
    <t>Madeleine Smith</t>
  </si>
  <si>
    <t>smit7273@crk.umn.edu</t>
  </si>
  <si>
    <t>Ryan Busby</t>
  </si>
  <si>
    <t>David Gardner</t>
  </si>
  <si>
    <t>turf</t>
  </si>
  <si>
    <t>Mike Dodd (New Zealand)</t>
  </si>
  <si>
    <t>Issues for Discussion, 2013</t>
  </si>
  <si>
    <t>Getting reviewers</t>
  </si>
  <si>
    <t>Dress code</t>
  </si>
  <si>
    <t>Norman Meki</t>
  </si>
  <si>
    <t>Chitranjan Kumar (india)</t>
  </si>
  <si>
    <t>Rocky Lemus</t>
  </si>
  <si>
    <t>Soo-Hyung Kim</t>
  </si>
  <si>
    <t>should authors identify if they used an "editorial service."</t>
  </si>
  <si>
    <t>does this change what we do?</t>
  </si>
  <si>
    <t>Earl Creech</t>
  </si>
  <si>
    <t>subset to Jerry Hatfield EEF</t>
  </si>
  <si>
    <t>David Barker  "Chinglish"</t>
  </si>
  <si>
    <t>Ignacio Ciampitti</t>
  </si>
  <si>
    <t>Genomics, Arnold Bruns</t>
  </si>
  <si>
    <t>AVG.</t>
  </si>
  <si>
    <t xml:space="preserve">Jerry Hatfield </t>
  </si>
  <si>
    <t>Enhanced Efficiency Fertilizers (Symposium)</t>
  </si>
  <si>
    <t>Gary Peterson</t>
  </si>
  <si>
    <t>Wateer Security Task Force Papers</t>
  </si>
  <si>
    <t>Kathleen Yeater</t>
  </si>
  <si>
    <t>Solar Corridor</t>
  </si>
  <si>
    <t>Robert Kremer</t>
  </si>
  <si>
    <t>Symposium Papers</t>
  </si>
  <si>
    <t>Jerry</t>
  </si>
  <si>
    <t>Hatfield</t>
  </si>
  <si>
    <t>Robert</t>
  </si>
  <si>
    <t>Kremer</t>
  </si>
  <si>
    <t>Enhanced Fertilizers</t>
  </si>
  <si>
    <t>kremerr@missouri.edu</t>
  </si>
  <si>
    <t>Joe Lauer</t>
  </si>
  <si>
    <t>Total</t>
  </si>
  <si>
    <t>Bill</t>
  </si>
  <si>
    <t>4600m work in China</t>
  </si>
  <si>
    <t>cshapiro@unl.edu</t>
  </si>
  <si>
    <t>Charles Shapiro, Reinvest, ASA</t>
  </si>
  <si>
    <t>Maxim Schossberg</t>
  </si>
  <si>
    <t>Barry Glaz AE</t>
  </si>
  <si>
    <t>Outgoing 2013</t>
  </si>
  <si>
    <t>Stanford Blade, Ph.D., P.Ag.</t>
  </si>
  <si>
    <t>Chief Executive Officer, Alberta Innovates Bio Solutions</t>
  </si>
  <si>
    <t>NEW, August 8, 2013</t>
  </si>
  <si>
    <t>J Marshall</t>
  </si>
  <si>
    <t>Cereal Crops</t>
  </si>
  <si>
    <t>jmarshall@uidaho.edu</t>
  </si>
  <si>
    <t>Ray Smith</t>
  </si>
  <si>
    <t>raysmith1@uky.edu</t>
  </si>
  <si>
    <t>Forage crops</t>
  </si>
  <si>
    <t>Are we an editing service for Asia papers</t>
  </si>
  <si>
    <t>NEW symposium/group of papers, ASIA rising, AG - Demands</t>
  </si>
  <si>
    <t>Sid Bosworth</t>
  </si>
  <si>
    <t>Fernando Miguez</t>
  </si>
  <si>
    <t>Ron Heiniger</t>
  </si>
  <si>
    <t>Water_Security</t>
  </si>
  <si>
    <t>Gary</t>
  </si>
  <si>
    <t>Peterson</t>
  </si>
  <si>
    <t>gary.peterson@colostate.edu</t>
  </si>
  <si>
    <t>Water Security Task Force</t>
  </si>
  <si>
    <t>Forage, Grazing management; Root growth/water uptake models; Forage quality; Hillslope analysis; Clover; Water content; Agricultural systems</t>
  </si>
  <si>
    <t>Calvin Trostle</t>
  </si>
  <si>
    <t>Outstanding AE</t>
  </si>
  <si>
    <t xml:space="preserve">Vasilia Fasoula, </t>
  </si>
  <si>
    <t xml:space="preserve">Marty Schmer </t>
  </si>
  <si>
    <t>Ray Hunter</t>
  </si>
  <si>
    <t>TODAY</t>
  </si>
  <si>
    <t>Hero Gollany</t>
  </si>
  <si>
    <t>Enhanced Efficiency Fertilizers</t>
  </si>
  <si>
    <t>Prasanna Gowda</t>
  </si>
  <si>
    <t>Assigned 2014</t>
  </si>
  <si>
    <t>A.K.Srivastava</t>
  </si>
  <si>
    <t>&gt;PhD,FMAS,FEnRA,FNESA,FISC,FUWA,FISSS,FISAC,FCHAI,FNABS</t>
  </si>
  <si>
    <t>&gt;Principal Scientist (Soil Science)</t>
  </si>
  <si>
    <t>&gt;National Research Centre For Citrus</t>
  </si>
  <si>
    <t>&gt;Amravati Road, Nagpur, Maharashtra, India.</t>
  </si>
  <si>
    <t>&gt;Mobile : 91-9422458020/7709150513, 91-712-5200813</t>
  </si>
  <si>
    <t>&gt;Email:  aksrivas2007@gmail.com</t>
  </si>
  <si>
    <t>Anoop Srivastava</t>
  </si>
  <si>
    <t>Issues for Discussion, 2014</t>
  </si>
  <si>
    <t>Genetics</t>
  </si>
  <si>
    <t>1. Papers start with the Manager of Submission Services who checks each paper for plagiarism and then logs them into our system</t>
  </si>
  <si>
    <t>2. As issues arise the Manager of Submission Services works with the Managing Editor at headquarters.</t>
  </si>
  <si>
    <t xml:space="preserve">3. Papers are then routed to the Editor.  He/she then sends the paper to one of 6 Technical Editors, depending on the discipline of each original manuscript.  </t>
  </si>
  <si>
    <t xml:space="preserve">4. The Technical Editor then chooses one of usually 12 Associate Editors that work under him/her.  </t>
  </si>
  <si>
    <t xml:space="preserve">5. Once the Associate Editor has a paper, he/she is then asked to move immediately to find reviewers.  The norm is that 7-8 reviewers are sought before 3 actually agree to review the paper.  </t>
  </si>
  <si>
    <t>6. Once the AE has secured three reviewers, we expect reviewers to return the paper within 2-4 weeks</t>
  </si>
  <si>
    <t xml:space="preserve">7. If a decision is made (positive), the Associate Editor then works directly with the author to revise/edit until it is acceptable for publication.  </t>
  </si>
  <si>
    <t>8. This decision (either positive or negative) is then communicated to the Technical Editor who makes the final decision</t>
  </si>
  <si>
    <t>Submission, plagarism check</t>
  </si>
  <si>
    <t>Paper sent to Editor</t>
  </si>
  <si>
    <t>Editor assign to TE</t>
  </si>
  <si>
    <t>Overdue</t>
  </si>
  <si>
    <t>TE assign to AE</t>
  </si>
  <si>
    <t>AE assign 3 reviewers</t>
  </si>
  <si>
    <t>Reviewer to return review</t>
  </si>
  <si>
    <t>AE to respond to TE</t>
  </si>
  <si>
    <t>Author response to reveiwers</t>
  </si>
  <si>
    <t>Ideal</t>
  </si>
  <si>
    <t>Cateogory</t>
  </si>
  <si>
    <t>Expected</t>
  </si>
  <si>
    <t>Rule</t>
  </si>
  <si>
    <t>barry.glaz@comcast.net</t>
  </si>
  <si>
    <t>CHINA AE</t>
  </si>
  <si>
    <t>pjiang@uga.edu</t>
  </si>
  <si>
    <t>Ken Moore</t>
  </si>
  <si>
    <t>Peng Jiang</t>
  </si>
  <si>
    <t>Dorivar A. Ruiz Diaz: First term, from 1/1/2013 through 12/31/2015</t>
  </si>
  <si>
    <t>Barry Glaz: First term, from 1/1/2013 through 12/31/2015</t>
  </si>
  <si>
    <t>H. Arnold Bruns: First term, from 1/1/2013 through 12/31/2015</t>
  </si>
  <si>
    <t>Peter M. Kyveryga: First term, from 1/1/2013 through 12/31/2015</t>
  </si>
  <si>
    <t>David E. Clay: First term, from 1/1/2013 through 12/31/2015</t>
  </si>
  <si>
    <t>David J. Barker: First term, from 1/1/2013 through 12/31/2015</t>
  </si>
  <si>
    <t xml:space="preserve">Maofeng Chai (mchai@noble.org) </t>
  </si>
  <si>
    <t>Wenzheng Zhang (wzheng@noble.org)</t>
  </si>
  <si>
    <t>Plant molecular biology</t>
  </si>
  <si>
    <t xml:space="preserve">Athyna Cambouris (athyna.cambouris@agr.gc.ca) </t>
  </si>
  <si>
    <t>Soil Fertility, Precision Ag</t>
  </si>
  <si>
    <t>Potential NEW AE's</t>
  </si>
  <si>
    <t>"certificate of reviewing" Am. J. of Exp.  Agric.</t>
  </si>
  <si>
    <t xml:space="preserve">Dr. John Idowu (Extension Agronomist – NMUS in Las Cruces) </t>
  </si>
  <si>
    <t>ASA reviewers Cup</t>
  </si>
  <si>
    <t>Retiring</t>
  </si>
  <si>
    <t>Salvador Gezan</t>
  </si>
  <si>
    <t>Jean McClain (3rd term)</t>
  </si>
  <si>
    <t>Nancy Gift (3rd term)</t>
  </si>
  <si>
    <t>Appointment Ends</t>
  </si>
  <si>
    <t>Bill,</t>
  </si>
  <si>
    <t xml:space="preserve">I would like to nominate one of my associate editors for the reviewer award.  Umakant Mishra.  I am nominating Umakant for several reasons.  First he always says yes to me.  Second, he works with the authors to make better papers.  Even though he is new to the reviewing progress he gets better with each paper.   At this point the quality of his work is not same as either Jerry or Jane, however he is becoming one of my go-to people.  </t>
  </si>
  <si>
    <t xml:space="preserve">He is the type of professional that we need to keep in the society.  His major professor was Dr Lal and he is located at Argonne National Laboratory.  </t>
  </si>
  <si>
    <t xml:space="preserve">Agricultural Economics??  </t>
  </si>
  <si>
    <t>The last question is related to nominating outstanding AEs. Do we have a procedure for this type of nomination?  Prasad Bandaru, from University California Davis would be a good candidate.</t>
  </si>
  <si>
    <t>Mary Parr (mary_parr@berea.edu)</t>
  </si>
  <si>
    <t>recmmended by Nancy Gift</t>
  </si>
  <si>
    <t>Bailey Norwood (bailey.norwood@gmail.com)  Ag Econ</t>
  </si>
  <si>
    <t>http://www.researchgate.net/journal/0002-1962_Agronomy_journal</t>
  </si>
  <si>
    <t>S.V. Archontoulis, PhD</t>
  </si>
  <si>
    <t>Assistant Professor</t>
  </si>
  <si>
    <t>Iowa State University</t>
  </si>
  <si>
    <t>Department of Agronomy</t>
  </si>
  <si>
    <t>Ames, Iowa, USA</t>
  </si>
  <si>
    <t>Email: sarchont@iastate.edu</t>
  </si>
  <si>
    <t>Mary Parr</t>
  </si>
  <si>
    <t>Berea College</t>
  </si>
  <si>
    <t>Bailey Norwood</t>
  </si>
  <si>
    <t>Ag Econ</t>
  </si>
  <si>
    <t>Brent Myers</t>
  </si>
  <si>
    <t>Help Sites for released papers.</t>
  </si>
  <si>
    <t>Rejection language letter</t>
  </si>
  <si>
    <t>sotirios archontoulis</t>
  </si>
  <si>
    <t xml:space="preserve">Yesuf A Mohammed </t>
  </si>
  <si>
    <t>New AE's</t>
  </si>
  <si>
    <t>Mohammed, Yesuf &lt;yesuf.mohammed@montana.edu&gt;</t>
  </si>
  <si>
    <t>Innovative Crop and Water Management Technologies to Enhance Crop Water Productivity</t>
  </si>
  <si>
    <t>Symposia</t>
  </si>
  <si>
    <t>Term Completed, December 2014</t>
  </si>
  <si>
    <t>David W. Archer, Associate Editor*</t>
  </si>
  <si>
    <t>Luca Bechini, Associate Editor*</t>
  </si>
  <si>
    <t>Stanford F. Blade, Associate Editor-Production Ag</t>
  </si>
  <si>
    <t>Chengci Chen, Associate Editor*</t>
  </si>
  <si>
    <t>William T. Crow, Associate Editor*</t>
  </si>
  <si>
    <t>Vasilia A. Fasoula, Associate Editor-Biometry*</t>
  </si>
  <si>
    <t>Kefyalew Girma Desta, Associate Editor*</t>
  </si>
  <si>
    <t>Hezhong Dong, Associate Editor*</t>
  </si>
  <si>
    <t>Guanlong (Gary) Feng, Associate Editor</t>
  </si>
  <si>
    <t>Ali Gazanchian, Associate Editor*</t>
  </si>
  <si>
    <t>Nancy Gift, Associate Editor-Production Ag*</t>
  </si>
  <si>
    <t>Greta G. Gramig, Associate Editor*</t>
  </si>
  <si>
    <t>Robert F. Grant, Associate Editor*</t>
  </si>
  <si>
    <t>Jose A. Hernandez, Associate Editor-Precision Ag*</t>
  </si>
  <si>
    <t>Johnathon D. Holman, Associate Editor</t>
  </si>
  <si>
    <t>Terrance M. Hurley, Associate Editor*</t>
  </si>
  <si>
    <t>Qingzhen Jiang, Associate Editor*</t>
  </si>
  <si>
    <t>David L. Jones, Associate Editor*</t>
  </si>
  <si>
    <t>Vijaya Gopal Kakani, Associate Editor*</t>
  </si>
  <si>
    <t>Douglas E. Karcher, Associate Editor*</t>
  </si>
  <si>
    <t>Solomon Kioni Kariuki, Associate Editor*</t>
  </si>
  <si>
    <t>Thomas C. Kaspar, Associate Editor</t>
  </si>
  <si>
    <t>Dokyoung Lee, Associate Editor*</t>
  </si>
  <si>
    <t>Feng-Min Li, Associate Editor*</t>
  </si>
  <si>
    <t>Rongshuang Lin, Associate Editor*</t>
  </si>
  <si>
    <t>Haibo Liu, Associate Editor*</t>
  </si>
  <si>
    <t>Andrea L. Maas, Associate Editor*</t>
  </si>
  <si>
    <t>Biswapati Mandal, Associate Editor*</t>
  </si>
  <si>
    <t>John M. Martin, Associate Editor-Biometry</t>
  </si>
  <si>
    <t>Ray Massey, Associate Editor*</t>
  </si>
  <si>
    <t>Jean E. McLain, Associate Editor-Crops*</t>
  </si>
  <si>
    <t>Manyowa Norman Meki, Associate Editor-Biometry*</t>
  </si>
  <si>
    <t>Klaas Metselaar, Associate Editor*</t>
  </si>
  <si>
    <t>Fernando Miguez, Associate Editor-Biometry*</t>
  </si>
  <si>
    <t>Kevin M. Murphy, Associate Editor</t>
  </si>
  <si>
    <t>Dan O’Brien, Associate Editor*</t>
  </si>
  <si>
    <t>Sylvester O. Oikeh, Associate Editor*</t>
  </si>
  <si>
    <t>Palle Petersen, Associate Editor</t>
  </si>
  <si>
    <t>Fabrice G. Renaud, Associate Editor*</t>
  </si>
  <si>
    <t>Upendra M. Sainju, Associate Editor*</t>
  </si>
  <si>
    <t>Erin Silva, Associate Editor*</t>
  </si>
  <si>
    <t>Guillermo Siri-Prieto, Associate Editor*</t>
  </si>
  <si>
    <t>Saeid Soufizadeh, Associate Editor-Production Ag</t>
  </si>
  <si>
    <t>James Arnold Taylor, Associate Editor-Precision Ag*</t>
  </si>
  <si>
    <t>Peter J. Thorburn, Associate Editor</t>
  </si>
  <si>
    <t>Hernan Urcola, Associate Editor*</t>
  </si>
  <si>
    <t>Maria B. Villamil, Associate Editor*</t>
  </si>
  <si>
    <t>Andreas Westphal, Associate Editor*</t>
  </si>
  <si>
    <t>Alan L. Wright, Associate Editor*</t>
  </si>
  <si>
    <t>Qiang Yu, Associate Editor*</t>
  </si>
  <si>
    <t>Noura Ziadi, Associate Editor</t>
  </si>
  <si>
    <t>* Two 3-year terms</t>
  </si>
  <si>
    <t>continuing a third term</t>
  </si>
  <si>
    <t>Jan 1, 2015 to December 31, 2017</t>
  </si>
  <si>
    <t>OPEN ACCESS Journals</t>
  </si>
  <si>
    <t>Weaknesses in our Editorial Board</t>
  </si>
  <si>
    <t>giving reviewers a carrot to review a paper (Prasad)</t>
  </si>
  <si>
    <t>New open access Letters journal ("Agrricultural and Environmental Letters". )</t>
  </si>
  <si>
    <t>Associate Editor but this is one of the reasons that AJ does not attract more papers.</t>
  </si>
  <si>
    <t xml:space="preserve"> Our Associate Editors don’t want to make a decision by themselves and want to solicit endless reviews</t>
  </si>
  <si>
    <t>points system for reviewing papers (100 points worth $100 off registration)</t>
  </si>
  <si>
    <t>Capture short papers of unique observations/</t>
  </si>
  <si>
    <t xml:space="preserve">policy issues that cut across the agricultural and environmental arena. </t>
  </si>
  <si>
    <t xml:space="preserve">Editorial services, proof-reading-service.com </t>
  </si>
  <si>
    <t>Qi Zhang(qizhang@uga.edu) and Hui Guo (hui16@uga.edu).</t>
  </si>
  <si>
    <t>Genetics, NEW AE''s recommended by Peng Jiang</t>
  </si>
  <si>
    <t>Umakant Mishra (David Clay-TE)</t>
  </si>
  <si>
    <t>Prasad Bandaru (Peter Kyveryga-TE)</t>
  </si>
  <si>
    <t>Jean McLain (Arnold Bruns, TE)</t>
  </si>
  <si>
    <t>Kathleen Yeater (Barry Glaz, TE)</t>
  </si>
  <si>
    <t>Norman Meki (Barry Glaz, TE)</t>
  </si>
  <si>
    <t>Outstanding Reveiwer</t>
  </si>
  <si>
    <t>Brett Rushing</t>
  </si>
  <si>
    <t>Ken Boote</t>
  </si>
  <si>
    <t>Drew Lyon, drew.lyon@wsu.edu</t>
  </si>
  <si>
    <t>Chengci Chen, cchen@montana.edu</t>
  </si>
  <si>
    <t>Yutao Wang</t>
  </si>
  <si>
    <t>Roger Lowes</t>
  </si>
  <si>
    <t>Ed Gbur</t>
  </si>
  <si>
    <t>Dennis Timlin</t>
  </si>
  <si>
    <t>Louis Baumhardt</t>
  </si>
  <si>
    <t>Dr Ranjan Bhattacharyya</t>
  </si>
  <si>
    <t>CESCRA, NRL Building</t>
  </si>
  <si>
    <t>Indian Agricultural Research Institute</t>
  </si>
  <si>
    <t>Pusa New Delhi 110 012</t>
  </si>
  <si>
    <t>ranjan_vpkas@yahoo.com</t>
  </si>
  <si>
    <t>Ranjan Bhattacharyya</t>
  </si>
  <si>
    <t>Duli Zhao</t>
  </si>
  <si>
    <t>Virginia Jin</t>
  </si>
  <si>
    <t xml:space="preserve">Umakant Mishra </t>
  </si>
  <si>
    <t>Comunications Editor</t>
  </si>
  <si>
    <t>Robert Aiken, Kansas State</t>
  </si>
  <si>
    <t>Assigned 2015</t>
  </si>
  <si>
    <t>Stan Blade</t>
  </si>
  <si>
    <t>Yuhui Chen</t>
  </si>
  <si>
    <t>yhchen@noble.org</t>
  </si>
  <si>
    <t xml:space="preserve">Getting an acceptance from me, </t>
  </si>
  <si>
    <t xml:space="preserve">but the AE's send it out for </t>
  </si>
  <si>
    <t>an additional review</t>
  </si>
  <si>
    <t>Chris Rogers</t>
  </si>
  <si>
    <t>Cesar Cossani</t>
  </si>
  <si>
    <t>CIMMYT</t>
  </si>
  <si>
    <t>wheat genetics</t>
  </si>
  <si>
    <t>c.cossani@cgiar.org</t>
  </si>
  <si>
    <t>Univ. Florida</t>
  </si>
  <si>
    <t>Ali Babar</t>
  </si>
  <si>
    <t>mababar@ufl.edu</t>
  </si>
  <si>
    <t>Maninder Singh</t>
  </si>
  <si>
    <t>confirmed 3 more years</t>
  </si>
  <si>
    <t>continuing</t>
  </si>
  <si>
    <t>ending</t>
  </si>
  <si>
    <t>Jim Murphy</t>
  </si>
  <si>
    <t>new</t>
  </si>
  <si>
    <t>Chris Boyer</t>
  </si>
  <si>
    <t>Agenda</t>
  </si>
  <si>
    <t>Science communications editor</t>
  </si>
  <si>
    <t>madeline fisher</t>
  </si>
  <si>
    <t>john guretzky</t>
  </si>
  <si>
    <t>meg ipsen</t>
  </si>
  <si>
    <t>sue ernst</t>
  </si>
  <si>
    <t>matt nilsson</t>
  </si>
  <si>
    <t>AJ Promotions</t>
  </si>
  <si>
    <t>C:\ASA_Editor2012\TE-AJ-Workload.xls</t>
  </si>
  <si>
    <t>Jean E. McLain</t>
  </si>
  <si>
    <t>NEW TE for Arnold who ends in December</t>
  </si>
  <si>
    <t>mclainj@email.arizona.edu</t>
  </si>
  <si>
    <t>Neil Hansen</t>
  </si>
  <si>
    <t>SCE</t>
  </si>
  <si>
    <t>Matt Nilsson</t>
  </si>
  <si>
    <t>Symposia Papers</t>
  </si>
  <si>
    <t>Charles.kome@wdc.usda.gov</t>
  </si>
  <si>
    <t>Access to Agron. Inputs: Global Challenge to Improve Food Security</t>
  </si>
  <si>
    <t>Bruce Vasilas</t>
  </si>
  <si>
    <t>Wetland Response to Climate Change</t>
  </si>
  <si>
    <t>bvasilas@udel.edu</t>
  </si>
  <si>
    <t>Environ. Fate and Resistance of Antibiotics, Herbicides and Pesticides</t>
  </si>
  <si>
    <t>Clinton Williams, Hui Li</t>
  </si>
  <si>
    <t>clinton.williams@ars.usda.gov</t>
  </si>
  <si>
    <t>lihui@msu.edu</t>
  </si>
  <si>
    <t>Jean E. McLain, Ph.D.</t>
  </si>
  <si>
    <t>Associate Director, Water Resources Research Center Associate Research Scientist, Soil, Water and Environmental Science University of Arizona</t>
  </si>
  <si>
    <t>350 N Campbell Avenue</t>
  </si>
  <si>
    <t>Tucson, AZ  85719</t>
  </si>
  <si>
    <t>FINDING Reviewers</t>
  </si>
  <si>
    <t>resigns December 2015</t>
  </si>
  <si>
    <t>reviewer has 21 days</t>
  </si>
  <si>
    <t>AE has 5 days to make rec</t>
  </si>
  <si>
    <t>TE has 3 days to assign AE</t>
  </si>
  <si>
    <t>Maher Noaman</t>
  </si>
  <si>
    <t>AE and Book Review Edtior, January 2016-December 2018</t>
  </si>
  <si>
    <t>corn/wheat breding</t>
  </si>
  <si>
    <t>AE and Book Review Editor</t>
  </si>
  <si>
    <t>starts Jan 1, 2016</t>
  </si>
  <si>
    <t>Angela Post</t>
  </si>
  <si>
    <t>AE weed science</t>
  </si>
  <si>
    <t>book review</t>
  </si>
  <si>
    <t>new TE</t>
  </si>
  <si>
    <t>new AE</t>
  </si>
  <si>
    <t>New AE's and new TE's</t>
  </si>
  <si>
    <t>genetics</t>
  </si>
  <si>
    <t>breeding</t>
  </si>
  <si>
    <t>Jean</t>
  </si>
  <si>
    <t>McLain</t>
  </si>
  <si>
    <t>Crop physiology and metabolism;
Plant and environment interactions; 
Plant/microbial interactions;
Crop ecology; 
Crop water relations/water stress;
Crop growth and development;
Organic fertilizers (biosolids)</t>
  </si>
  <si>
    <t>Jean McLain</t>
  </si>
  <si>
    <t>Murali Durapuneni</t>
  </si>
  <si>
    <t>susan fisk</t>
  </si>
  <si>
    <t>CAN Reviewers total volume of papers (all journals be listed)</t>
  </si>
  <si>
    <t>Lakesh Sharma</t>
  </si>
  <si>
    <t>Nicole Anderson</t>
  </si>
  <si>
    <t>Agriculture and Environmental Letters</t>
  </si>
  <si>
    <t xml:space="preserve">Agronomy Journal </t>
  </si>
  <si>
    <t>AE</t>
  </si>
  <si>
    <t>Editor</t>
  </si>
  <si>
    <t>Editor in-Chief</t>
  </si>
  <si>
    <t>Special Issues</t>
  </si>
  <si>
    <t>Asst. Ed</t>
  </si>
  <si>
    <t>Asst Ed</t>
  </si>
  <si>
    <t>Pedosphere</t>
  </si>
  <si>
    <t xml:space="preserve">Climatic Change and Weather and Climate Extremes, </t>
  </si>
  <si>
    <t>Journal</t>
  </si>
  <si>
    <t>Role</t>
  </si>
  <si>
    <t>Years</t>
  </si>
  <si>
    <t>JERRY HATFIELD</t>
  </si>
  <si>
    <t>IF</t>
  </si>
  <si>
    <t>Christopher Graham</t>
  </si>
  <si>
    <t>Thandi Nleya</t>
  </si>
  <si>
    <t>Sanesh Ramburan</t>
  </si>
  <si>
    <t>Alex Lindsey</t>
  </si>
  <si>
    <t>3 more years</t>
  </si>
  <si>
    <t>2nd term</t>
  </si>
  <si>
    <t>Tyson Himes (thimes@sciencesocieteis.org).</t>
  </si>
  <si>
    <t>Assigned 2016</t>
  </si>
  <si>
    <t>Jean McLain: First term, 1/1/2016 through 12/31/2018</t>
  </si>
  <si>
    <t>NEW Board Members</t>
  </si>
  <si>
    <t>Anderson, Nicole P.</t>
  </si>
  <si>
    <t>nicole.anderson@oregonstate.edu</t>
  </si>
  <si>
    <t>Cossani, C. Mariano</t>
  </si>
  <si>
    <t>marianocossani@gmail.com</t>
  </si>
  <si>
    <t>Graham, Christopher J.</t>
  </si>
  <si>
    <t>christopher.graham@sdstate.edu</t>
  </si>
  <si>
    <t>Hansen, Neil C.</t>
  </si>
  <si>
    <t>neil_hansen@byu.edu</t>
  </si>
  <si>
    <t>Lindsey, Alexander Joseph</t>
  </si>
  <si>
    <t>alexander.j.lindsey@gmail.com</t>
  </si>
  <si>
    <t>Martin, Jack</t>
  </si>
  <si>
    <t>Murphy, James A.</t>
  </si>
  <si>
    <t>murphy@aesop.rutgers.edu</t>
  </si>
  <si>
    <t>Nleya, Thandiwe M.</t>
  </si>
  <si>
    <t>thandiwe.nleya@sdstate.edu</t>
  </si>
  <si>
    <t>Post, Angela R.</t>
  </si>
  <si>
    <t>angela.post@okstate.edu</t>
  </si>
  <si>
    <t>Ramburan, Sanesh</t>
  </si>
  <si>
    <t>Sanesh.Ramburan@sugar.org.za</t>
  </si>
  <si>
    <t>Sharma, Lakesh Kumar</t>
  </si>
  <si>
    <t>lakesh.sharma@maine.edu</t>
  </si>
  <si>
    <t>Singh, Maninder Pal</t>
  </si>
  <si>
    <t>maninder@ufl.edu</t>
  </si>
  <si>
    <t>PRESENT Board Members</t>
  </si>
  <si>
    <t>Bandaru, Varaprasad</t>
  </si>
  <si>
    <t>vbandaru@umd.edu</t>
  </si>
  <si>
    <t>A - Agronomy Journal Editorial Board</t>
  </si>
  <si>
    <t>Benbi, Dinesh K.</t>
  </si>
  <si>
    <t>Busby, Ryan R.</t>
  </si>
  <si>
    <t>ryan.r.busby@usace.army.mil</t>
  </si>
  <si>
    <t>Chatterjee, Amitava</t>
  </si>
  <si>
    <t>Ciampitti, Ignacio Antonio</t>
  </si>
  <si>
    <t>ciampitti@ksu.edu</t>
  </si>
  <si>
    <t>Coulter, Jeffrey A.</t>
  </si>
  <si>
    <t>Fransen, Steven C.</t>
  </si>
  <si>
    <t>Fulton, John</t>
  </si>
  <si>
    <t>Hatfield, Jerry L.</t>
  </si>
  <si>
    <t>Kovar, John L.</t>
  </si>
  <si>
    <t>john.kovar@ars.usda.gov</t>
  </si>
  <si>
    <t>Long, Daniel S.</t>
  </si>
  <si>
    <t>Marsalis, Mark A.</t>
  </si>
  <si>
    <t>Martin, Nicolas Federico</t>
  </si>
  <si>
    <t>Mishra, Umakant</t>
  </si>
  <si>
    <t>Prasad, P.V. Vara</t>
  </si>
  <si>
    <t>Price, Andrew</t>
  </si>
  <si>
    <t>Rajan, Nithya</t>
  </si>
  <si>
    <t>Ruark, Matthew D.</t>
  </si>
  <si>
    <t>mdruark@wisc.edu</t>
  </si>
  <si>
    <t>Shrestha, Anil</t>
  </si>
  <si>
    <t>Smith, Madeleine</t>
  </si>
  <si>
    <t>Tubana, Brenda S.</t>
  </si>
  <si>
    <t>Walsh, Olga S.</t>
  </si>
  <si>
    <t>owalsh@uidaho.edu</t>
  </si>
  <si>
    <t>Warren, Jason G.</t>
  </si>
  <si>
    <t>Zhu, Chengsong</t>
  </si>
  <si>
    <t>chengsongzhu@gmail.com</t>
  </si>
  <si>
    <t xml:space="preserve">Brent Myers                       </t>
  </si>
  <si>
    <t xml:space="preserve">Sotirios Archontoulis         </t>
  </si>
  <si>
    <t xml:space="preserve">Gaurav   Bhalla            </t>
  </si>
  <si>
    <t>gaurav.bhalla@pioneer.com</t>
  </si>
  <si>
    <t>brent.myers@pioneer.com</t>
  </si>
  <si>
    <t>sarchont@iastate.edu</t>
  </si>
  <si>
    <t>Chengsong Zhu</t>
  </si>
  <si>
    <t>Finished 2nd term</t>
  </si>
  <si>
    <t>Finished 1st term</t>
  </si>
  <si>
    <t>Confirmed – Has left the board</t>
  </si>
  <si>
    <t>Finished 3rd term</t>
  </si>
  <si>
    <t>Request to continue on for a 2nd Term</t>
  </si>
  <si>
    <t>1. John Fulton</t>
  </si>
  <si>
    <t>2. Olga Walsh</t>
  </si>
  <si>
    <t>1. Matthew Ruark</t>
  </si>
  <si>
    <t xml:space="preserve">TE </t>
  </si>
  <si>
    <t>1. Amitava Chatterjee</t>
  </si>
  <si>
    <t>2. Dirk Mallants</t>
  </si>
  <si>
    <t>3. Anil Shrestha</t>
  </si>
  <si>
    <t>2nd term agreed</t>
  </si>
  <si>
    <t>Hunter Frame</t>
  </si>
  <si>
    <t>Maysoon Mikha</t>
  </si>
  <si>
    <t>John Erickson</t>
  </si>
  <si>
    <t>KSU</t>
  </si>
  <si>
    <t>tadele@ksu.edu</t>
  </si>
  <si>
    <t>crop genetics, bio tech</t>
  </si>
  <si>
    <t>Tadele Kumssa</t>
  </si>
  <si>
    <t>Citing an evergrowing number of on-line blogs</t>
  </si>
  <si>
    <t>Stanislaw Samborski</t>
  </si>
  <si>
    <t>Beth</t>
  </si>
  <si>
    <t>Guertal</t>
  </si>
  <si>
    <t>guertea@auburn.edu</t>
  </si>
  <si>
    <t>Anil Shrestha</t>
  </si>
  <si>
    <t>AGENDA, 2016</t>
  </si>
  <si>
    <t>Replication, Jean McLain</t>
  </si>
  <si>
    <t>Crop physiology and metabolism; soil and water contamination
Plant and environment interactions; 
Plant/microbial interactions;
Crop ecology; 
Crop water relations/water stress;
Crop growth and development;
Organic fertilizers (biosolids)</t>
  </si>
  <si>
    <t>DOI, digital object identifier</t>
  </si>
  <si>
    <t>doi:10.2134/agronj2015.xxxx</t>
  </si>
  <si>
    <t>Weeds AE</t>
  </si>
  <si>
    <t>Cotton</t>
  </si>
  <si>
    <t>Randy Boman</t>
  </si>
  <si>
    <t>randy.boman@okstate.edu</t>
  </si>
  <si>
    <t>Review Papers</t>
  </si>
  <si>
    <t>The Future of Agricultural Biometry</t>
  </si>
  <si>
    <t>Michael Casler</t>
  </si>
  <si>
    <t>Barbarick/Hatfield</t>
  </si>
  <si>
    <t>Written Agriculture</t>
  </si>
  <si>
    <t>Technology Adoption, where we have succeeded in Agriculture</t>
  </si>
  <si>
    <t>Mengel</t>
  </si>
  <si>
    <t>Edzard van Santen</t>
  </si>
  <si>
    <t>Oklahoma State</t>
  </si>
  <si>
    <t>Fresno State</t>
  </si>
  <si>
    <t>Weed Sci. Biometry</t>
  </si>
  <si>
    <t>NCSU</t>
  </si>
  <si>
    <t>Idaho</t>
  </si>
  <si>
    <t>Maria Villamil</t>
  </si>
  <si>
    <t>Dr. Rafael Otto</t>
  </si>
  <si>
    <t>Dr. Jon Baldock</t>
  </si>
  <si>
    <t>Dr. Roger Lawes</t>
  </si>
  <si>
    <t>Dr. Aaron Sindelar</t>
  </si>
  <si>
    <t>Jiban Shrestha</t>
  </si>
  <si>
    <t>Dr. Tadele Kumssa</t>
  </si>
  <si>
    <t>Dr. Matt Ruark</t>
  </si>
  <si>
    <t>Dr. John Erickson</t>
  </si>
  <si>
    <t>Dr. Maysoon M. Mikha</t>
  </si>
  <si>
    <t>Maninder Singh, PhD</t>
  </si>
  <si>
    <t>Dr. Hunter Frame</t>
  </si>
  <si>
    <t>Dr. Earl Creech</t>
  </si>
  <si>
    <t>Sally Logsdon</t>
  </si>
  <si>
    <t>Steve Keeley</t>
  </si>
  <si>
    <t>2016 new AE's</t>
  </si>
  <si>
    <t>Tennessee</t>
  </si>
  <si>
    <t>Pearson</t>
  </si>
  <si>
    <t>Review Papers:  1 per month.  TE's responsible? + AE's</t>
  </si>
  <si>
    <t>cboyer3@utk.edu</t>
  </si>
  <si>
    <t>Remove reviewer ID from papers (McLain)</t>
  </si>
  <si>
    <t>Roger Lawes</t>
  </si>
  <si>
    <t>CSIRO</t>
  </si>
  <si>
    <t>Modelling/Crop Models, 20-30 years</t>
  </si>
  <si>
    <t>ended</t>
  </si>
  <si>
    <t>mnilsson@sciencesocieties.org</t>
  </si>
  <si>
    <t>sfisk@sciencesocieties.org</t>
  </si>
  <si>
    <t>thmielowski@sciencesocieties.org</t>
  </si>
  <si>
    <t>sernst@sciencesocieties.org</t>
  </si>
  <si>
    <t>FOR PROMOTION</t>
  </si>
  <si>
    <t>jguretzky2@unl.edu</t>
  </si>
  <si>
    <t>Rants from your Old Soils Professor</t>
  </si>
  <si>
    <t>Danielle Lynch</t>
  </si>
  <si>
    <t>dlynch@sciencesocieties.org</t>
  </si>
  <si>
    <t>Tracy Hmielowski</t>
  </si>
  <si>
    <t>CSA Promotion</t>
  </si>
  <si>
    <t>bioenergetics, water, tillage, irrigation, weather</t>
  </si>
  <si>
    <t>India</t>
  </si>
  <si>
    <t>Krishna Gopal Mandal</t>
  </si>
  <si>
    <t>mandal98kg@yahoo.co.in</t>
  </si>
  <si>
    <t>nehresman@sciencesocieties.org</t>
  </si>
  <si>
    <t>nate ehresman</t>
  </si>
  <si>
    <t>ASA Leo Walsh Lecture, Money</t>
  </si>
  <si>
    <t>Journal Stipends</t>
  </si>
  <si>
    <t>Nate Ehresman</t>
  </si>
  <si>
    <t>Article Promotions</t>
  </si>
  <si>
    <t>CSA News</t>
  </si>
  <si>
    <t>Tyson Himes REPLACEMENT</t>
  </si>
  <si>
    <t xml:space="preserve">Meg Ipsen REPLACEMENT </t>
  </si>
  <si>
    <t>Nathan Ehresman</t>
  </si>
  <si>
    <t>Technical Program and Communications Manager</t>
  </si>
  <si>
    <t>nehresman@sciencesocieties.org; 608-268-4942</t>
  </si>
  <si>
    <t>Haibo Liu</t>
  </si>
  <si>
    <t>plant breeding</t>
  </si>
  <si>
    <t>Start</t>
  </si>
  <si>
    <t>Finish</t>
  </si>
  <si>
    <t>Jiang Peng</t>
  </si>
  <si>
    <t>Stanford Blade</t>
  </si>
  <si>
    <t>Gaurav Bhalla</t>
  </si>
  <si>
    <t>Murali Darapuneni</t>
  </si>
  <si>
    <t>James Murphy</t>
  </si>
  <si>
    <t>Michael Dodd</t>
  </si>
  <si>
    <t>#2</t>
  </si>
  <si>
    <t>Thandiwe Nleya</t>
  </si>
  <si>
    <t>Chris Graham</t>
  </si>
  <si>
    <t>Alexander Lindsey</t>
  </si>
  <si>
    <t>Kuldip Kuman</t>
  </si>
  <si>
    <t>Marinder Singh</t>
  </si>
  <si>
    <t>Mat Ruark</t>
  </si>
  <si>
    <t>Tadele Kimssa</t>
  </si>
  <si>
    <t>Aaron Sindelar</t>
  </si>
  <si>
    <t>Roger Laws</t>
  </si>
  <si>
    <t>Jon Baldock</t>
  </si>
  <si>
    <t>Rafael Otto</t>
  </si>
  <si>
    <t>Raun/Clay</t>
  </si>
  <si>
    <t>S.V. Archontoulis</t>
  </si>
  <si>
    <t>Tuesday, 3-5pm, PCC North, Room 231C</t>
  </si>
  <si>
    <t>Finding Reviewers</t>
  </si>
  <si>
    <t>Impact Factor</t>
  </si>
  <si>
    <t>Bill Raun</t>
  </si>
  <si>
    <t>New Editor Training, 2:30 to 3:00</t>
  </si>
  <si>
    <t xml:space="preserve">Brett Holte </t>
  </si>
  <si>
    <t>software/organization</t>
  </si>
  <si>
    <t>impact factor/H-index update</t>
  </si>
  <si>
    <t>current issues</t>
  </si>
  <si>
    <t>Dr. Beth Guertal</t>
  </si>
  <si>
    <t>Confirmed</t>
  </si>
  <si>
    <t>OFF</t>
  </si>
  <si>
    <t>sidney bosworth</t>
  </si>
  <si>
    <t>ron heineger</t>
  </si>
  <si>
    <t>Lindsey</t>
  </si>
  <si>
    <t>Alex</t>
  </si>
  <si>
    <t>lindsey.227@osu.edu</t>
  </si>
  <si>
    <t>Samples</t>
  </si>
  <si>
    <t>Tom</t>
  </si>
  <si>
    <t>tsamples@utk.edu</t>
  </si>
  <si>
    <t>Calvin</t>
  </si>
  <si>
    <t>Bhattacharyya</t>
  </si>
  <si>
    <t>Ranjan</t>
  </si>
  <si>
    <t>ranjanvpkas@gmail.com</t>
  </si>
  <si>
    <t>Singh</t>
  </si>
  <si>
    <t>Maninder</t>
  </si>
  <si>
    <t>Murphy</t>
  </si>
  <si>
    <t>Jim</t>
  </si>
  <si>
    <t>Erickson</t>
  </si>
  <si>
    <t>John</t>
  </si>
  <si>
    <t>jerickson@ufl.edu</t>
  </si>
  <si>
    <t>Mikha</t>
  </si>
  <si>
    <t>Maysoon</t>
  </si>
  <si>
    <t>maysoon.mikha@ars.usda.gov</t>
  </si>
  <si>
    <t>Logsdon</t>
  </si>
  <si>
    <t>Sally</t>
  </si>
  <si>
    <t>Sally.Logsdon@ARS.USDA.GOV</t>
  </si>
  <si>
    <t>Liu</t>
  </si>
  <si>
    <t>Haibo</t>
  </si>
  <si>
    <t>Sidney Bosworth</t>
  </si>
  <si>
    <t>murphy@aesop.rutgers.edu </t>
  </si>
  <si>
    <t>Leaving</t>
  </si>
  <si>
    <t>stanislaw_samborski@sggw.pl</t>
  </si>
  <si>
    <t>fulton.20@osu.edu</t>
  </si>
  <si>
    <t>whframe@vt.edu</t>
  </si>
  <si>
    <t>Sotirios</t>
  </si>
  <si>
    <t xml:space="preserve"> Archontoulis</t>
  </si>
  <si>
    <t>Varaprasad</t>
  </si>
  <si>
    <t xml:space="preserve"> Bandaru</t>
  </si>
  <si>
    <t>Stanislaw</t>
  </si>
  <si>
    <t xml:space="preserve"> Samborski</t>
  </si>
  <si>
    <t xml:space="preserve">Lakesh </t>
  </si>
  <si>
    <t>Sharma</t>
  </si>
  <si>
    <t xml:space="preserve">Olga </t>
  </si>
  <si>
    <t>Walsh</t>
  </si>
  <si>
    <t xml:space="preserve">John </t>
  </si>
  <si>
    <t xml:space="preserve">Fulton </t>
  </si>
  <si>
    <t>Frame</t>
  </si>
  <si>
    <t>William</t>
  </si>
  <si>
    <t>Jon</t>
  </si>
  <si>
    <t>Baldock</t>
  </si>
  <si>
    <t>Vasilia</t>
  </si>
  <si>
    <t>Fasoula</t>
  </si>
  <si>
    <t>Salvador</t>
  </si>
  <si>
    <t>Gezan</t>
  </si>
  <si>
    <t>Virginia</t>
  </si>
  <si>
    <t>Jin</t>
  </si>
  <si>
    <t>Kiniry</t>
  </si>
  <si>
    <t>Roger</t>
  </si>
  <si>
    <t>Lawes</t>
  </si>
  <si>
    <t>Jack</t>
  </si>
  <si>
    <t>Martin</t>
  </si>
  <si>
    <t>Ken</t>
  </si>
  <si>
    <t>Moore</t>
  </si>
  <si>
    <t>Sanesh</t>
  </si>
  <si>
    <t>Ramburan</t>
  </si>
  <si>
    <t>Marty</t>
  </si>
  <si>
    <t>Schmer</t>
  </si>
  <si>
    <t>Aaron</t>
  </si>
  <si>
    <t>Sindelar</t>
  </si>
  <si>
    <t>Yutao</t>
  </si>
  <si>
    <t>Wang</t>
  </si>
  <si>
    <t>Duli</t>
  </si>
  <si>
    <t>Zhao</t>
  </si>
  <si>
    <t>Barry</t>
  </si>
  <si>
    <t>Doriva Ruiz-Diaz</t>
  </si>
  <si>
    <t>Rogers</t>
  </si>
  <si>
    <t>Prasad</t>
  </si>
  <si>
    <t>Ruark</t>
  </si>
  <si>
    <t>Baumhardt</t>
  </si>
  <si>
    <t>Jagadish</t>
  </si>
  <si>
    <t>Villamil</t>
  </si>
  <si>
    <t>Otto</t>
  </si>
  <si>
    <t>Matt</t>
  </si>
  <si>
    <t>Louis</t>
  </si>
  <si>
    <t>Krishna</t>
  </si>
  <si>
    <t>Maria</t>
  </si>
  <si>
    <t>Rafael</t>
  </si>
  <si>
    <t xml:space="preserve">Hero </t>
  </si>
  <si>
    <t xml:space="preserve">Benbi </t>
  </si>
  <si>
    <t xml:space="preserve">Jerry </t>
  </si>
  <si>
    <t xml:space="preserve">Neil </t>
  </si>
  <si>
    <t xml:space="preserve">Anil </t>
  </si>
  <si>
    <t xml:space="preserve">Amit </t>
  </si>
  <si>
    <t xml:space="preserve">Chris </t>
  </si>
  <si>
    <t xml:space="preserve">Thandi </t>
  </si>
  <si>
    <t xml:space="preserve">Murari </t>
  </si>
  <si>
    <t xml:space="preserve">Gollany  </t>
  </si>
  <si>
    <t>3 years + 1 year second term</t>
  </si>
  <si>
    <t xml:space="preserve">Dinesh </t>
  </si>
  <si>
    <t xml:space="preserve"> 3 years + 1 year second term</t>
  </si>
  <si>
    <t xml:space="preserve">Hansen </t>
  </si>
  <si>
    <t>2 years first term</t>
  </si>
  <si>
    <t xml:space="preserve">Shrestha </t>
  </si>
  <si>
    <t xml:space="preserve">Chatterjee </t>
  </si>
  <si>
    <t xml:space="preserve">Graham </t>
  </si>
  <si>
    <t>1 year first term</t>
  </si>
  <si>
    <t xml:space="preserve">Nleya  </t>
  </si>
  <si>
    <t xml:space="preserve">Darapuneni </t>
  </si>
  <si>
    <t>Kumar,</t>
  </si>
  <si>
    <t>Kuldip,</t>
  </si>
  <si>
    <t>kuldip.kumar@mwrd.org</t>
  </si>
  <si>
    <t>to</t>
  </si>
  <si>
    <t>Pedreira,</t>
  </si>
  <si>
    <t>Carlos </t>
  </si>
  <si>
    <t>cgspedreira@usp.br      </t>
  </si>
  <si>
    <t>Guretzky </t>
  </si>
  <si>
    <t>jguretzky2@unl.edu      </t>
  </si>
  <si>
    <t>David</t>
  </si>
  <si>
    <t>Gardner  </t>
  </si>
  <si>
    <t>gardner.254@osu.edu  </t>
  </si>
  <si>
    <t>Mike</t>
  </si>
  <si>
    <t>Dodd         </t>
  </si>
  <si>
    <t>mike.dodd@agresearch.co.nz  </t>
  </si>
  <si>
    <t>Rocky</t>
  </si>
  <si>
    <t>Lemus     </t>
  </si>
  <si>
    <t>RLemus@pss.msstate.edu         </t>
  </si>
  <si>
    <t>Earl</t>
  </si>
  <si>
    <t>Creech        </t>
  </si>
  <si>
    <t>earl.creech@usu.edu   </t>
  </si>
  <si>
    <t>Joe</t>
  </si>
  <si>
    <t>jglauer@facstaff.wisc.edu          </t>
  </si>
  <si>
    <t>Lauer</t>
  </si>
  <si>
    <t>Jean-Pierre Berlan</t>
  </si>
  <si>
    <t>Hybrid corn and the unsettled question of heterosis</t>
  </si>
  <si>
    <t>Ray</t>
  </si>
  <si>
    <t>Asebedo</t>
  </si>
  <si>
    <t>ara4747@ksu.edu</t>
  </si>
  <si>
    <t>danielle lynch</t>
  </si>
  <si>
    <t>tracy hmielowski</t>
  </si>
  <si>
    <t>weed science</t>
  </si>
  <si>
    <t>Misha Manuchehri</t>
  </si>
  <si>
    <r>
      <t>1.</t>
    </r>
    <r>
      <rPr>
        <sz val="7"/>
        <color theme="1"/>
        <rFont val="Times New Roman"/>
        <family val="1"/>
      </rPr>
      <t xml:space="preserve">       </t>
    </r>
    <r>
      <rPr>
        <sz val="11"/>
        <color theme="1"/>
        <rFont val="Calibri"/>
        <family val="2"/>
        <scheme val="minor"/>
      </rPr>
      <t>A review of the history and current use of nitrification inhibitors in crop production.</t>
    </r>
  </si>
  <si>
    <r>
      <t>2.</t>
    </r>
    <r>
      <rPr>
        <sz val="7"/>
        <color theme="1"/>
        <rFont val="Times New Roman"/>
        <family val="1"/>
      </rPr>
      <t xml:space="preserve">       </t>
    </r>
    <r>
      <rPr>
        <sz val="11"/>
        <color theme="1"/>
        <rFont val="Calibri"/>
        <family val="2"/>
        <scheme val="minor"/>
      </rPr>
      <t>Silicon fertilization – real or imagined benefits?</t>
    </r>
  </si>
  <si>
    <r>
      <t>3.</t>
    </r>
    <r>
      <rPr>
        <sz val="7"/>
        <color theme="1"/>
        <rFont val="Times New Roman"/>
        <family val="1"/>
      </rPr>
      <t xml:space="preserve">       </t>
    </r>
    <r>
      <rPr>
        <sz val="11"/>
        <color theme="1"/>
        <rFont val="Calibri"/>
        <family val="2"/>
        <scheme val="minor"/>
      </rPr>
      <t>The current status of remote sensing technologies in corn production (I think that we would need to be crop-specific or it would get too big?)</t>
    </r>
  </si>
  <si>
    <r>
      <t>4.</t>
    </r>
    <r>
      <rPr>
        <sz val="7"/>
        <color theme="1"/>
        <rFont val="Times New Roman"/>
        <family val="1"/>
      </rPr>
      <t xml:space="preserve">       </t>
    </r>
    <r>
      <rPr>
        <sz val="11"/>
        <color theme="1"/>
        <rFont val="Calibri"/>
        <family val="2"/>
        <scheme val="minor"/>
      </rPr>
      <t>Cover crops for cotton production.</t>
    </r>
  </si>
  <si>
    <t>Assigned 2017</t>
  </si>
  <si>
    <t>misha.manuchehri@okstate.edu</t>
  </si>
  <si>
    <t>promoted, to Book Editor</t>
  </si>
  <si>
    <t>amorrison@sciencesocieties.org</t>
  </si>
  <si>
    <t>Abby Morrison</t>
  </si>
  <si>
    <t>new dannielle lynch</t>
  </si>
  <si>
    <t>Michael Mulvaney</t>
  </si>
  <si>
    <t>NOVEMBER Meeting 2017</t>
  </si>
  <si>
    <t xml:space="preserve">Maybe something to discuss via email and make a decision before the board meeting in October? </t>
  </si>
  <si>
    <t>Should AJ recommend a style for the author byline?</t>
  </si>
  <si>
    <t>Communications Editor</t>
  </si>
  <si>
    <t>Lauren Van Driel</t>
  </si>
  <si>
    <t>lvandriel@sciencesocieties.org</t>
  </si>
  <si>
    <t>University of Nebraska</t>
  </si>
  <si>
    <t>Zahoor Ganie</t>
  </si>
  <si>
    <t>zahoorganie11@huskers.unl.edu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</si>
</sst>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409]mmmm\ d\,\ yyyy;@"/>
  </numFmts>
  <fonts count="67" x14ac:knownFonts="1">
    <font>
      <sz val="11"/>
      <color theme="1"/>
      <name val="Calibri"/>
      <family val="2"/>
      <scheme val="minor"/>
    </font>
    <font>
      <sz val="9"/>
      <color theme="1"/>
      <name val="Calibri"/>
      <family val="2"/>
      <scheme val="minor"/>
    </font>
    <font>
      <b/>
      <sz val="9"/>
      <color theme="1"/>
      <name val="Calibri"/>
      <family val="2"/>
      <scheme val="minor"/>
    </font>
    <font>
      <sz val="11"/>
      <color rgb="FF1F497D"/>
      <name val="Calibri"/>
      <family val="2"/>
      <scheme val="minor"/>
    </font>
    <font>
      <sz val="10"/>
      <name val="Arial"/>
      <family val="2"/>
    </font>
    <font>
      <sz val="10"/>
      <name val="Arial"/>
      <family val="2"/>
    </font>
    <font>
      <u/>
      <sz val="10"/>
      <color indexed="12"/>
      <name val="Arial"/>
      <family val="2"/>
    </font>
    <font>
      <u/>
      <sz val="10"/>
      <color indexed="10"/>
      <name val="Arial"/>
      <family val="2"/>
    </font>
    <font>
      <sz val="10"/>
      <color indexed="17"/>
      <name val="Arial"/>
      <family val="2"/>
    </font>
    <font>
      <sz val="11"/>
      <color rgb="FFFF0000"/>
      <name val="Calibri"/>
      <family val="2"/>
      <scheme val="minor"/>
    </font>
    <font>
      <sz val="9"/>
      <color rgb="FFFF0000"/>
      <name val="Calibri"/>
      <family val="2"/>
      <scheme val="minor"/>
    </font>
    <font>
      <b/>
      <sz val="11"/>
      <color theme="1"/>
      <name val="Calibri"/>
      <family val="2"/>
      <scheme val="minor"/>
    </font>
    <font>
      <sz val="10"/>
      <color theme="1"/>
      <name val="Times New Roman"/>
      <family val="1"/>
    </font>
    <font>
      <b/>
      <sz val="11"/>
      <color rgb="FF000000"/>
      <name val="Calibri"/>
      <family val="2"/>
    </font>
    <font>
      <sz val="11"/>
      <color rgb="FF000000"/>
      <name val="Calibri"/>
      <family val="2"/>
    </font>
    <font>
      <sz val="10"/>
      <color rgb="FF000000"/>
      <name val="Arial"/>
      <family val="2"/>
    </font>
    <font>
      <sz val="11"/>
      <color theme="6" tint="0.39997558519241921"/>
      <name val="Calibri"/>
      <family val="2"/>
      <scheme val="minor"/>
    </font>
    <font>
      <u/>
      <sz val="11"/>
      <color theme="10"/>
      <name val="Calibri"/>
      <family val="2"/>
      <scheme val="minor"/>
    </font>
    <font>
      <b/>
      <u/>
      <sz val="11"/>
      <color theme="1"/>
      <name val="Calibri"/>
      <family val="2"/>
      <scheme val="minor"/>
    </font>
    <font>
      <sz val="12"/>
      <color theme="1"/>
      <name val="Consolas"/>
      <family val="3"/>
    </font>
    <font>
      <sz val="9"/>
      <color rgb="FF111111"/>
      <name val="Arial"/>
      <family val="2"/>
    </font>
    <font>
      <sz val="10"/>
      <color rgb="FF000000"/>
      <name val="Tahoma"/>
      <family val="2"/>
    </font>
    <font>
      <b/>
      <sz val="11"/>
      <color theme="0"/>
      <name val="Calibri"/>
      <family val="2"/>
      <scheme val="minor"/>
    </font>
    <font>
      <sz val="11"/>
      <color rgb="FF000000"/>
      <name val="Calibri"/>
      <family val="2"/>
      <scheme val="minor"/>
    </font>
    <font>
      <sz val="11"/>
      <color theme="1"/>
      <name val="Calibri"/>
      <family val="2"/>
      <scheme val="minor"/>
    </font>
    <font>
      <b/>
      <sz val="11"/>
      <color rgb="FF000000"/>
      <name val="Calibri"/>
      <family val="2"/>
      <scheme val="minor"/>
    </font>
    <font>
      <u/>
      <sz val="11"/>
      <color theme="10"/>
      <name val="Calibri"/>
      <family val="2"/>
    </font>
    <font>
      <sz val="8"/>
      <color theme="1"/>
      <name val="Calibri"/>
      <family val="2"/>
      <scheme val="minor"/>
    </font>
    <font>
      <sz val="8"/>
      <color indexed="8"/>
      <name val="Arial"/>
      <family val="2"/>
    </font>
    <font>
      <b/>
      <sz val="11"/>
      <name val="Calibri"/>
      <family val="2"/>
      <scheme val="minor"/>
    </font>
    <font>
      <sz val="10"/>
      <color rgb="FF000000"/>
      <name val="Times New Roman"/>
      <family val="1"/>
    </font>
    <font>
      <b/>
      <sz val="11"/>
      <color rgb="FFFF0000"/>
      <name val="Calibri"/>
      <family val="2"/>
      <scheme val="minor"/>
    </font>
    <font>
      <sz val="11"/>
      <name val="Calibri"/>
      <family val="2"/>
      <scheme val="minor"/>
    </font>
    <font>
      <b/>
      <sz val="8"/>
      <color theme="1"/>
      <name val="Calibri"/>
      <family val="2"/>
      <scheme val="minor"/>
    </font>
    <font>
      <sz val="10"/>
      <color theme="1"/>
      <name val="Tahoma"/>
      <family val="2"/>
    </font>
    <font>
      <b/>
      <sz val="10"/>
      <color theme="1"/>
      <name val="Arial"/>
      <family val="2"/>
    </font>
    <font>
      <u/>
      <sz val="11"/>
      <color theme="1"/>
      <name val="Calibri"/>
      <family val="2"/>
      <scheme val="minor"/>
    </font>
    <font>
      <b/>
      <sz val="11"/>
      <color rgb="FF1F497D"/>
      <name val="Calibri"/>
      <family val="2"/>
      <scheme val="minor"/>
    </font>
    <font>
      <b/>
      <sz val="11"/>
      <color theme="6" tint="-0.499984740745262"/>
      <name val="Calibri"/>
      <family val="2"/>
      <scheme val="minor"/>
    </font>
    <font>
      <sz val="11"/>
      <color theme="0"/>
      <name val="Calibri"/>
      <family val="2"/>
      <scheme val="minor"/>
    </font>
    <font>
      <sz val="10.5"/>
      <color rgb="FF000000"/>
      <name val="Calibri"/>
      <family val="2"/>
      <scheme val="minor"/>
    </font>
    <font>
      <sz val="12"/>
      <color rgb="FF000080"/>
      <name val="Calibri"/>
      <family val="2"/>
      <scheme val="minor"/>
    </font>
    <font>
      <sz val="11"/>
      <color rgb="FF0000FF"/>
      <name val="Arial"/>
      <family val="2"/>
    </font>
    <font>
      <b/>
      <u/>
      <sz val="11"/>
      <color theme="1"/>
      <name val="Arial"/>
      <family val="2"/>
    </font>
    <font>
      <sz val="11"/>
      <color theme="1"/>
      <name val="Arial"/>
      <family val="2"/>
    </font>
    <font>
      <b/>
      <sz val="11"/>
      <color theme="1"/>
      <name val="Arial"/>
      <family val="2"/>
    </font>
    <font>
      <u/>
      <sz val="11"/>
      <color indexed="12"/>
      <name val="Arial"/>
      <family val="2"/>
    </font>
    <font>
      <sz val="12"/>
      <color theme="1"/>
      <name val="Times New Roman"/>
      <family val="1"/>
    </font>
    <font>
      <b/>
      <sz val="12"/>
      <color theme="1"/>
      <name val="Arial"/>
      <family val="2"/>
    </font>
    <font>
      <b/>
      <sz val="11"/>
      <color rgb="FF00B050"/>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sz val="11"/>
      <color rgb="FF1F497D"/>
      <name val="Calibri"/>
      <family val="2"/>
    </font>
    <font>
      <sz val="10"/>
      <color theme="1"/>
      <name val="Arial"/>
      <family val="2"/>
    </font>
    <font>
      <b/>
      <u/>
      <sz val="10"/>
      <color indexed="12"/>
      <name val="Arial"/>
      <family val="2"/>
    </font>
    <font>
      <b/>
      <sz val="11"/>
      <color rgb="FF1F497D"/>
      <name val="Calibri"/>
      <family val="2"/>
    </font>
    <font>
      <b/>
      <sz val="11"/>
      <color rgb="FF92D050"/>
      <name val="Calibri"/>
      <family val="2"/>
      <scheme val="minor"/>
    </font>
    <font>
      <b/>
      <u/>
      <sz val="14"/>
      <color rgb="FF1F497D"/>
      <name val="Calibri"/>
      <family val="2"/>
      <scheme val="minor"/>
    </font>
    <font>
      <b/>
      <u/>
      <sz val="10"/>
      <color theme="0"/>
      <name val="Arial"/>
      <family val="2"/>
    </font>
    <font>
      <sz val="12"/>
      <color theme="1"/>
      <name val="Calibri"/>
      <family val="2"/>
      <scheme val="minor"/>
    </font>
    <font>
      <b/>
      <sz val="11"/>
      <color rgb="FF000000"/>
      <name val="Arial"/>
      <family val="2"/>
    </font>
    <font>
      <sz val="11"/>
      <color rgb="FF000000"/>
      <name val="Arial"/>
      <family val="2"/>
    </font>
    <font>
      <i/>
      <sz val="11"/>
      <color rgb="FF000000"/>
      <name val="Calibri"/>
      <family val="2"/>
    </font>
    <font>
      <sz val="7"/>
      <color theme="1"/>
      <name val="Times New Roman"/>
      <family val="1"/>
    </font>
    <font>
      <b/>
      <sz val="14"/>
      <color theme="0"/>
      <name val="Calibri"/>
      <family val="2"/>
      <scheme val="minor"/>
    </font>
    <font>
      <sz val="11"/>
      <color rgb="FF9C6500"/>
      <name val="Calibri"/>
      <family val="2"/>
      <scheme val="minor"/>
    </font>
  </fonts>
  <fills count="38">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rgb="FF00B050"/>
        <bgColor indexed="64"/>
      </patternFill>
    </fill>
    <fill>
      <patternFill patternType="solid">
        <fgColor rgb="FF95B3D7"/>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7" tint="0.59999389629810485"/>
        <bgColor indexed="64"/>
      </patternFill>
    </fill>
    <fill>
      <patternFill patternType="gray0625">
        <fgColor theme="9" tint="0.39994506668294322"/>
        <bgColor theme="6" tint="0.59999389629810485"/>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2"/>
        <bgColor indexed="64"/>
      </patternFill>
    </fill>
    <fill>
      <patternFill patternType="solid">
        <fgColor rgb="FF00B0F0"/>
        <bgColor theme="9" tint="0.39991454817346722"/>
      </patternFill>
    </fill>
    <fill>
      <patternFill patternType="solid">
        <fgColor theme="0" tint="-0.14999847407452621"/>
        <bgColor indexed="64"/>
      </patternFill>
    </fill>
    <fill>
      <patternFill patternType="solid">
        <fgColor theme="0"/>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rgb="FFFF6600"/>
        <bgColor indexed="64"/>
      </patternFill>
    </fill>
    <fill>
      <patternFill patternType="gray0625">
        <bgColor rgb="FF95B3D7"/>
      </patternFill>
    </fill>
    <fill>
      <patternFill patternType="solid">
        <fgColor theme="4"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99"/>
        <bgColor indexed="64"/>
      </patternFill>
    </fill>
    <fill>
      <patternFill patternType="solid">
        <fgColor rgb="FFFFEB9C"/>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6" fillId="0" borderId="0" applyNumberFormat="0" applyFill="0" applyBorder="0" applyAlignment="0" applyProtection="0">
      <alignment vertical="top"/>
      <protection locked="0"/>
    </xf>
    <xf numFmtId="0" fontId="17" fillId="0" borderId="0" applyNumberFormat="0" applyFill="0" applyBorder="0" applyAlignment="0" applyProtection="0"/>
    <xf numFmtId="0" fontId="26" fillId="0" borderId="0" applyNumberFormat="0" applyFill="0" applyBorder="0" applyAlignment="0" applyProtection="0">
      <alignment vertical="top"/>
      <protection locked="0"/>
    </xf>
    <xf numFmtId="0" fontId="66" fillId="36" borderId="0" applyNumberFormat="0" applyBorder="0" applyAlignment="0" applyProtection="0"/>
  </cellStyleXfs>
  <cellXfs count="262">
    <xf numFmtId="0" fontId="0" fillId="0" borderId="0" xfId="0"/>
    <xf numFmtId="0" fontId="1" fillId="3" borderId="1" xfId="0" applyFont="1" applyFill="1" applyBorder="1"/>
    <xf numFmtId="0" fontId="1" fillId="3" borderId="1" xfId="0" applyFont="1" applyFill="1" applyBorder="1" applyAlignment="1">
      <alignment horizontal="center"/>
    </xf>
    <xf numFmtId="1" fontId="1" fillId="3" borderId="1" xfId="0" applyNumberFormat="1" applyFont="1" applyFill="1" applyBorder="1" applyAlignment="1">
      <alignment horizontal="center"/>
    </xf>
    <xf numFmtId="14" fontId="1" fillId="3" borderId="1" xfId="0" applyNumberFormat="1" applyFont="1" applyFill="1" applyBorder="1" applyAlignment="1">
      <alignment horizontal="center"/>
    </xf>
    <xf numFmtId="0" fontId="0" fillId="0" borderId="0" xfId="0" applyFont="1"/>
    <xf numFmtId="0" fontId="3" fillId="0" borderId="0" xfId="0" applyFont="1"/>
    <xf numFmtId="0" fontId="5" fillId="0" borderId="0" xfId="1" applyFont="1" applyAlignment="1" applyProtection="1">
      <alignment shrinkToFit="1"/>
      <protection locked="0"/>
    </xf>
    <xf numFmtId="0" fontId="5" fillId="0" borderId="0" xfId="1" applyFont="1" applyAlignment="1">
      <alignment horizontal="left"/>
    </xf>
    <xf numFmtId="0" fontId="6" fillId="0" borderId="0" xfId="2" applyAlignment="1" applyProtection="1">
      <alignment horizontal="left"/>
    </xf>
    <xf numFmtId="0" fontId="7" fillId="0" borderId="0" xfId="2" applyFont="1" applyAlignment="1" applyProtection="1">
      <alignment shrinkToFit="1"/>
      <protection locked="0"/>
    </xf>
    <xf numFmtId="0" fontId="8" fillId="0" borderId="0" xfId="1" applyFont="1" applyAlignment="1" applyProtection="1">
      <alignment shrinkToFit="1"/>
      <protection locked="0"/>
    </xf>
    <xf numFmtId="0" fontId="10" fillId="3" borderId="1" xfId="0" applyFont="1" applyFill="1" applyBorder="1" applyAlignment="1">
      <alignment horizontal="center"/>
    </xf>
    <xf numFmtId="0" fontId="6" fillId="0" borderId="0" xfId="2" applyAlignment="1" applyProtection="1"/>
    <xf numFmtId="0" fontId="9" fillId="0" borderId="0" xfId="0" applyFont="1"/>
    <xf numFmtId="0" fontId="0" fillId="0" borderId="0" xfId="0" applyAlignment="1">
      <alignment horizontal="left"/>
    </xf>
    <xf numFmtId="2" fontId="0" fillId="0" borderId="0" xfId="0" applyNumberFormat="1" applyAlignment="1">
      <alignment horizontal="left"/>
    </xf>
    <xf numFmtId="164" fontId="0" fillId="0" borderId="0" xfId="0" applyNumberFormat="1" applyAlignment="1">
      <alignment horizontal="left"/>
    </xf>
    <xf numFmtId="0" fontId="11" fillId="4" borderId="0" xfId="0" applyFont="1" applyFill="1"/>
    <xf numFmtId="0" fontId="11" fillId="4" borderId="0" xfId="0" applyFont="1" applyFill="1" applyAlignment="1">
      <alignment horizontal="left"/>
    </xf>
    <xf numFmtId="0" fontId="12" fillId="0" borderId="0" xfId="0" applyFont="1"/>
    <xf numFmtId="0" fontId="13" fillId="0" borderId="0" xfId="0" applyFont="1" applyAlignment="1">
      <alignment horizontal="center" vertical="center"/>
    </xf>
    <xf numFmtId="0" fontId="14" fillId="0" borderId="0" xfId="0" applyFont="1" applyAlignment="1">
      <alignment horizontal="center" vertical="center"/>
    </xf>
    <xf numFmtId="15" fontId="0" fillId="0" borderId="0" xfId="0" applyNumberFormat="1"/>
    <xf numFmtId="0" fontId="15" fillId="0" borderId="0" xfId="0" applyFont="1"/>
    <xf numFmtId="0" fontId="16" fillId="4" borderId="0" xfId="0" applyFont="1" applyFill="1"/>
    <xf numFmtId="0" fontId="0" fillId="4" borderId="0" xfId="0" applyFont="1" applyFill="1"/>
    <xf numFmtId="0" fontId="0" fillId="4" borderId="0" xfId="0" applyFill="1"/>
    <xf numFmtId="0" fontId="0" fillId="0" borderId="0" xfId="0"/>
    <xf numFmtId="0" fontId="17" fillId="0" borderId="0" xfId="3" applyAlignment="1">
      <alignment horizontal="left" vertical="center" wrapText="1"/>
    </xf>
    <xf numFmtId="0" fontId="17" fillId="0" borderId="0" xfId="3"/>
    <xf numFmtId="0" fontId="18" fillId="0" borderId="0" xfId="0" applyFont="1"/>
    <xf numFmtId="1" fontId="0" fillId="0" borderId="0" xfId="0" applyNumberFormat="1" applyFont="1"/>
    <xf numFmtId="0" fontId="19" fillId="0" borderId="0" xfId="0" applyFont="1" applyAlignment="1">
      <alignment vertical="center"/>
    </xf>
    <xf numFmtId="0" fontId="11" fillId="0" borderId="0" xfId="0" applyFont="1"/>
    <xf numFmtId="0" fontId="20" fillId="0" borderId="0" xfId="0" applyFont="1" applyAlignment="1">
      <alignment horizontal="left" vertical="center"/>
    </xf>
    <xf numFmtId="14" fontId="11" fillId="0" borderId="0" xfId="0" applyNumberFormat="1" applyFont="1"/>
    <xf numFmtId="0" fontId="0" fillId="5" borderId="0" xfId="0" applyFill="1"/>
    <xf numFmtId="0" fontId="17" fillId="4" borderId="0" xfId="3" applyFill="1" applyAlignment="1">
      <alignment horizontal="left" vertical="center" wrapText="1"/>
    </xf>
    <xf numFmtId="0" fontId="6" fillId="0" borderId="0" xfId="2" applyAlignment="1" applyProtection="1">
      <alignment horizontal="left" vertical="center" wrapText="1"/>
    </xf>
    <xf numFmtId="14" fontId="1" fillId="6" borderId="0" xfId="0" applyNumberFormat="1" applyFont="1" applyFill="1" applyBorder="1" applyAlignment="1">
      <alignment horizontal="center"/>
    </xf>
    <xf numFmtId="0" fontId="0" fillId="6" borderId="0" xfId="0" applyFill="1"/>
    <xf numFmtId="15" fontId="0" fillId="6" borderId="0" xfId="0" applyNumberFormat="1" applyFill="1"/>
    <xf numFmtId="17" fontId="0" fillId="0" borderId="0" xfId="0" applyNumberFormat="1"/>
    <xf numFmtId="0" fontId="1" fillId="8" borderId="1" xfId="0" applyFont="1" applyFill="1" applyBorder="1"/>
    <xf numFmtId="0" fontId="1" fillId="8" borderId="1" xfId="0" applyFont="1" applyFill="1" applyBorder="1" applyAlignment="1">
      <alignment horizontal="center"/>
    </xf>
    <xf numFmtId="1" fontId="1" fillId="8" borderId="1" xfId="0" applyNumberFormat="1" applyFont="1" applyFill="1" applyBorder="1" applyAlignment="1">
      <alignment horizontal="center"/>
    </xf>
    <xf numFmtId="14" fontId="1" fillId="8" borderId="1" xfId="0" applyNumberFormat="1" applyFont="1" applyFill="1" applyBorder="1" applyAlignment="1">
      <alignment horizontal="center"/>
    </xf>
    <xf numFmtId="14" fontId="1" fillId="8" borderId="0" xfId="0" applyNumberFormat="1" applyFont="1" applyFill="1" applyBorder="1" applyAlignment="1">
      <alignment horizontal="center"/>
    </xf>
    <xf numFmtId="0" fontId="11" fillId="0" borderId="0" xfId="0" applyFont="1" applyAlignment="1">
      <alignment horizontal="left"/>
    </xf>
    <xf numFmtId="14" fontId="1" fillId="0" borderId="0" xfId="0" applyNumberFormat="1" applyFont="1" applyFill="1" applyBorder="1" applyAlignment="1">
      <alignment horizontal="center"/>
    </xf>
    <xf numFmtId="14" fontId="1" fillId="9" borderId="0" xfId="0" applyNumberFormat="1" applyFont="1" applyFill="1" applyBorder="1" applyAlignment="1">
      <alignment horizontal="center"/>
    </xf>
    <xf numFmtId="2" fontId="2" fillId="7" borderId="2" xfId="0" applyNumberFormat="1" applyFont="1" applyFill="1" applyBorder="1"/>
    <xf numFmtId="0" fontId="0" fillId="2" borderId="1" xfId="0" applyFont="1" applyFill="1" applyBorder="1"/>
    <xf numFmtId="0" fontId="11" fillId="2" borderId="1" xfId="0" applyFont="1" applyFill="1" applyBorder="1" applyAlignment="1">
      <alignment horizontal="center" wrapText="1"/>
    </xf>
    <xf numFmtId="14" fontId="11" fillId="2" borderId="1" xfId="0" applyNumberFormat="1" applyFont="1" applyFill="1" applyBorder="1" applyAlignment="1">
      <alignment horizontal="center" wrapText="1"/>
    </xf>
    <xf numFmtId="14" fontId="11" fillId="2" borderId="0" xfId="0" applyNumberFormat="1" applyFont="1" applyFill="1" applyBorder="1" applyAlignment="1">
      <alignment horizontal="center" wrapText="1"/>
    </xf>
    <xf numFmtId="0" fontId="0" fillId="0" borderId="0" xfId="0" applyAlignment="1">
      <alignment vertical="center"/>
    </xf>
    <xf numFmtId="0" fontId="6" fillId="0" borderId="0" xfId="2" applyAlignment="1" applyProtection="1">
      <alignment vertical="center"/>
    </xf>
    <xf numFmtId="0" fontId="21" fillId="0" borderId="0" xfId="0" applyFont="1" applyAlignment="1">
      <alignment vertical="center"/>
    </xf>
    <xf numFmtId="0" fontId="22" fillId="5" borderId="0" xfId="0" applyFont="1" applyFill="1"/>
    <xf numFmtId="0" fontId="0" fillId="10" borderId="0" xfId="0" applyFill="1"/>
    <xf numFmtId="0" fontId="23" fillId="4" borderId="0" xfId="0" applyFont="1" applyFill="1" applyAlignment="1">
      <alignment vertical="center"/>
    </xf>
    <xf numFmtId="0" fontId="23" fillId="11" borderId="0" xfId="0" applyFont="1" applyFill="1" applyAlignment="1">
      <alignment vertical="center"/>
    </xf>
    <xf numFmtId="0" fontId="11" fillId="12" borderId="1" xfId="0" applyFont="1" applyFill="1" applyBorder="1" applyAlignment="1">
      <alignment horizontal="center" wrapText="1"/>
    </xf>
    <xf numFmtId="0" fontId="11" fillId="12" borderId="0" xfId="0" applyFont="1" applyFill="1" applyAlignment="1">
      <alignment horizontal="left"/>
    </xf>
    <xf numFmtId="0" fontId="11" fillId="12" borderId="0" xfId="0" applyFont="1" applyFill="1"/>
    <xf numFmtId="0" fontId="24" fillId="0" borderId="0" xfId="0" applyFont="1"/>
    <xf numFmtId="0" fontId="11" fillId="2" borderId="0" xfId="0" applyFont="1" applyFill="1"/>
    <xf numFmtId="0" fontId="1" fillId="4" borderId="1" xfId="0" applyFont="1" applyFill="1" applyBorder="1"/>
    <xf numFmtId="0" fontId="1" fillId="13" borderId="1" xfId="0" applyFont="1" applyFill="1" applyBorder="1"/>
    <xf numFmtId="0" fontId="11" fillId="0" borderId="0" xfId="0" applyFont="1" applyAlignment="1">
      <alignment horizontal="left" vertical="center"/>
    </xf>
    <xf numFmtId="0" fontId="25" fillId="18" borderId="0" xfId="0" applyFont="1" applyFill="1" applyAlignment="1">
      <alignment horizontal="left" vertical="center"/>
    </xf>
    <xf numFmtId="0" fontId="11" fillId="18" borderId="0" xfId="0" applyFont="1" applyFill="1" applyAlignment="1">
      <alignment horizontal="left" vertical="center"/>
    </xf>
    <xf numFmtId="0" fontId="0" fillId="0" borderId="0" xfId="0" applyAlignment="1">
      <alignment horizontal="left" vertical="center"/>
    </xf>
    <xf numFmtId="0" fontId="27" fillId="20" borderId="0" xfId="0" applyFont="1" applyFill="1" applyAlignment="1">
      <alignment horizontal="left" wrapText="1"/>
    </xf>
    <xf numFmtId="0" fontId="28" fillId="20" borderId="1" xfId="0" applyFont="1" applyFill="1" applyBorder="1" applyAlignment="1">
      <alignment horizontal="left" wrapText="1"/>
    </xf>
    <xf numFmtId="0" fontId="0" fillId="0" borderId="0" xfId="0" applyAlignment="1">
      <alignment horizontal="center"/>
    </xf>
    <xf numFmtId="0" fontId="6" fillId="0" borderId="0" xfId="2" applyAlignment="1" applyProtection="1">
      <alignment horizontal="center"/>
    </xf>
    <xf numFmtId="0" fontId="31" fillId="0" borderId="0" xfId="0" applyFont="1" applyAlignment="1">
      <alignment horizontal="left"/>
    </xf>
    <xf numFmtId="0" fontId="11" fillId="2" borderId="0" xfId="0" applyFont="1" applyFill="1" applyAlignment="1">
      <alignment horizontal="left"/>
    </xf>
    <xf numFmtId="0" fontId="23" fillId="4" borderId="0" xfId="0" applyFont="1" applyFill="1" applyAlignment="1">
      <alignment horizontal="left" vertical="center"/>
    </xf>
    <xf numFmtId="0" fontId="23" fillId="11" borderId="0" xfId="0" applyFont="1" applyFill="1" applyAlignment="1">
      <alignment horizontal="left" vertical="center"/>
    </xf>
    <xf numFmtId="14" fontId="0" fillId="0" borderId="0" xfId="0" applyNumberFormat="1" applyAlignment="1">
      <alignment horizontal="left"/>
    </xf>
    <xf numFmtId="0" fontId="25" fillId="4" borderId="0" xfId="0" applyFont="1" applyFill="1" applyAlignment="1">
      <alignment horizontal="left" vertical="center"/>
    </xf>
    <xf numFmtId="0" fontId="6" fillId="0" borderId="0" xfId="2" applyAlignment="1" applyProtection="1">
      <alignment horizontal="left" vertical="center"/>
    </xf>
    <xf numFmtId="0" fontId="25" fillId="11" borderId="0" xfId="0" applyFont="1" applyFill="1" applyAlignment="1">
      <alignment horizontal="left" vertical="center"/>
    </xf>
    <xf numFmtId="0" fontId="25" fillId="15" borderId="0" xfId="0" applyFont="1" applyFill="1" applyAlignment="1">
      <alignment horizontal="left" vertical="center"/>
    </xf>
    <xf numFmtId="0" fontId="11" fillId="16" borderId="0" xfId="0" applyFont="1" applyFill="1" applyAlignment="1">
      <alignment horizontal="left"/>
    </xf>
    <xf numFmtId="0" fontId="11" fillId="14" borderId="0" xfId="0" applyFont="1" applyFill="1" applyAlignment="1">
      <alignment horizontal="left"/>
    </xf>
    <xf numFmtId="0" fontId="11" fillId="17" borderId="0" xfId="0" applyFont="1" applyFill="1" applyAlignment="1">
      <alignment horizontal="left"/>
    </xf>
    <xf numFmtId="0" fontId="23" fillId="0" borderId="0" xfId="0" applyFont="1" applyFill="1" applyAlignment="1">
      <alignment horizontal="left" vertical="center"/>
    </xf>
    <xf numFmtId="0" fontId="0" fillId="4" borderId="0" xfId="0" applyFill="1" applyAlignment="1">
      <alignment horizontal="left"/>
    </xf>
    <xf numFmtId="0" fontId="30" fillId="0" borderId="0" xfId="0" applyFont="1" applyAlignment="1">
      <alignment horizontal="left"/>
    </xf>
    <xf numFmtId="0" fontId="0" fillId="0" borderId="0" xfId="0" applyFont="1" applyAlignment="1">
      <alignment horizontal="left"/>
    </xf>
    <xf numFmtId="0" fontId="29" fillId="19" borderId="0" xfId="0" applyFont="1" applyFill="1" applyAlignment="1">
      <alignment horizontal="left" vertical="center"/>
    </xf>
    <xf numFmtId="0" fontId="29" fillId="19" borderId="0" xfId="0" applyFont="1" applyFill="1" applyAlignment="1">
      <alignment horizontal="left"/>
    </xf>
    <xf numFmtId="0" fontId="32" fillId="0" borderId="0" xfId="0" applyFont="1" applyAlignment="1">
      <alignment horizontal="left"/>
    </xf>
    <xf numFmtId="0" fontId="11" fillId="9" borderId="0" xfId="0" applyFont="1" applyFill="1" applyAlignment="1">
      <alignment horizontal="left"/>
    </xf>
    <xf numFmtId="0" fontId="11" fillId="9" borderId="0" xfId="0" applyFont="1" applyFill="1"/>
    <xf numFmtId="0" fontId="0" fillId="9" borderId="0" xfId="0" applyFill="1" applyAlignment="1">
      <alignment horizontal="left"/>
    </xf>
    <xf numFmtId="0" fontId="33" fillId="20" borderId="0" xfId="0" applyFont="1" applyFill="1" applyAlignment="1">
      <alignment horizontal="left" wrapText="1"/>
    </xf>
    <xf numFmtId="0" fontId="0" fillId="8" borderId="0" xfId="0" applyFill="1" applyAlignment="1">
      <alignment horizontal="left"/>
    </xf>
    <xf numFmtId="0" fontId="11" fillId="8" borderId="0" xfId="0" applyFont="1" applyFill="1" applyAlignment="1">
      <alignment horizontal="left"/>
    </xf>
    <xf numFmtId="1" fontId="0" fillId="14" borderId="0" xfId="0" applyNumberFormat="1" applyFill="1" applyAlignment="1">
      <alignment horizontal="left"/>
    </xf>
    <xf numFmtId="0" fontId="11" fillId="21" borderId="0" xfId="0" applyFont="1" applyFill="1" applyAlignment="1">
      <alignment horizontal="left"/>
    </xf>
    <xf numFmtId="0" fontId="23" fillId="22" borderId="0" xfId="0" applyFont="1" applyFill="1" applyAlignment="1">
      <alignment horizontal="left" vertical="center"/>
    </xf>
    <xf numFmtId="0" fontId="34" fillId="0" borderId="0" xfId="0" applyFont="1"/>
    <xf numFmtId="0" fontId="35" fillId="0" borderId="0" xfId="0" applyFont="1" applyAlignment="1">
      <alignment vertical="center"/>
    </xf>
    <xf numFmtId="0" fontId="0" fillId="19" borderId="0" xfId="0" applyFill="1"/>
    <xf numFmtId="0" fontId="11" fillId="19" borderId="0" xfId="0" applyFont="1" applyFill="1" applyAlignment="1">
      <alignment horizontal="left"/>
    </xf>
    <xf numFmtId="0" fontId="11" fillId="19" borderId="0" xfId="0" applyFont="1" applyFill="1"/>
    <xf numFmtId="0" fontId="0" fillId="19" borderId="0" xfId="0" applyFill="1" applyAlignment="1">
      <alignment horizontal="center"/>
    </xf>
    <xf numFmtId="0" fontId="0" fillId="0" borderId="0" xfId="0" applyFill="1" applyAlignment="1">
      <alignment horizontal="left"/>
    </xf>
    <xf numFmtId="0" fontId="36" fillId="0" borderId="0" xfId="0" applyFont="1"/>
    <xf numFmtId="0" fontId="37" fillId="0" borderId="0" xfId="0" applyFont="1"/>
    <xf numFmtId="0" fontId="11" fillId="6" borderId="0" xfId="0" applyFont="1" applyFill="1" applyAlignment="1">
      <alignment horizontal="left"/>
    </xf>
    <xf numFmtId="14" fontId="11" fillId="0" borderId="0" xfId="0" applyNumberFormat="1" applyFont="1" applyAlignment="1">
      <alignment horizontal="left"/>
    </xf>
    <xf numFmtId="0" fontId="38" fillId="23" borderId="0" xfId="0" applyFont="1" applyFill="1"/>
    <xf numFmtId="14" fontId="0" fillId="0" borderId="0" xfId="0" applyNumberFormat="1"/>
    <xf numFmtId="0" fontId="27" fillId="20" borderId="0" xfId="0" applyFont="1" applyFill="1" applyAlignment="1">
      <alignment horizontal="left" vertical="top" wrapText="1"/>
    </xf>
    <xf numFmtId="0" fontId="28" fillId="20" borderId="1" xfId="0" applyFont="1" applyFill="1" applyBorder="1" applyAlignment="1">
      <alignment horizontal="left" vertical="top" wrapText="1"/>
    </xf>
    <xf numFmtId="0" fontId="33" fillId="20" borderId="0" xfId="0" applyFont="1" applyFill="1" applyAlignment="1">
      <alignment horizontal="left" vertical="top" wrapText="1"/>
    </xf>
    <xf numFmtId="0" fontId="0" fillId="0" borderId="0" xfId="0" applyAlignment="1">
      <alignment horizontal="left" vertical="top" wrapText="1"/>
    </xf>
    <xf numFmtId="0" fontId="25" fillId="24" borderId="0" xfId="0" applyFont="1" applyFill="1" applyAlignment="1">
      <alignment horizontal="left" vertical="center"/>
    </xf>
    <xf numFmtId="0" fontId="11" fillId="24" borderId="0" xfId="0" applyFont="1" applyFill="1" applyAlignment="1">
      <alignment horizontal="left" vertical="center"/>
    </xf>
    <xf numFmtId="0" fontId="18" fillId="4" borderId="0" xfId="0" applyFont="1" applyFill="1"/>
    <xf numFmtId="0" fontId="39" fillId="5" borderId="0" xfId="0" applyFont="1" applyFill="1" applyAlignment="1">
      <alignment horizontal="left"/>
    </xf>
    <xf numFmtId="0" fontId="3" fillId="0" borderId="0" xfId="0" applyFont="1" applyAlignment="1">
      <alignment vertical="center"/>
    </xf>
    <xf numFmtId="0" fontId="11" fillId="23" borderId="0" xfId="0" applyFont="1" applyFill="1"/>
    <xf numFmtId="0" fontId="40" fillId="0" borderId="0" xfId="0" applyFont="1"/>
    <xf numFmtId="0" fontId="41" fillId="0" borderId="0" xfId="0" applyFont="1"/>
    <xf numFmtId="0" fontId="23" fillId="25" borderId="0" xfId="0" applyFont="1" applyFill="1" applyAlignment="1">
      <alignment horizontal="left" vertical="center"/>
    </xf>
    <xf numFmtId="0" fontId="23" fillId="26" borderId="0" xfId="0" applyFont="1" applyFill="1" applyAlignment="1">
      <alignment horizontal="left" vertical="center"/>
    </xf>
    <xf numFmtId="0" fontId="0" fillId="0" borderId="0" xfId="0"/>
    <xf numFmtId="0" fontId="0" fillId="0" borderId="0" xfId="0" applyAlignment="1">
      <alignment horizontal="left"/>
    </xf>
    <xf numFmtId="0" fontId="11" fillId="4" borderId="0" xfId="0" applyFont="1" applyFill="1"/>
    <xf numFmtId="0" fontId="23" fillId="0" borderId="0" xfId="0" applyFont="1" applyFill="1" applyAlignment="1">
      <alignment horizontal="left" vertical="center"/>
    </xf>
    <xf numFmtId="0" fontId="30" fillId="0" borderId="0" xfId="0" applyFont="1" applyAlignment="1">
      <alignment horizontal="left"/>
    </xf>
    <xf numFmtId="0" fontId="0" fillId="0" borderId="0" xfId="0" applyFont="1" applyAlignment="1">
      <alignment horizontal="left"/>
    </xf>
    <xf numFmtId="0" fontId="25" fillId="24" borderId="0" xfId="0" applyFont="1" applyFill="1" applyAlignment="1">
      <alignment horizontal="left" vertical="center"/>
    </xf>
    <xf numFmtId="0" fontId="11" fillId="24" borderId="0" xfId="0" applyFont="1" applyFill="1" applyAlignment="1">
      <alignment horizontal="left" vertical="center"/>
    </xf>
    <xf numFmtId="0" fontId="6" fillId="0" borderId="0" xfId="2" applyAlignment="1" applyProtection="1">
      <alignment horizontal="left" vertical="center" indent="5"/>
    </xf>
    <xf numFmtId="0" fontId="11" fillId="10" borderId="0" xfId="0" applyFont="1" applyFill="1"/>
    <xf numFmtId="0" fontId="42" fillId="0" borderId="0" xfId="0" applyFont="1"/>
    <xf numFmtId="0" fontId="44" fillId="0" borderId="0" xfId="0" applyFont="1"/>
    <xf numFmtId="0" fontId="45" fillId="0" borderId="0" xfId="0" applyFont="1"/>
    <xf numFmtId="0" fontId="46" fillId="0" borderId="0" xfId="2" applyFont="1" applyAlignment="1" applyProtection="1"/>
    <xf numFmtId="0" fontId="44" fillId="26" borderId="0" xfId="0" applyFont="1" applyFill="1"/>
    <xf numFmtId="0" fontId="44" fillId="0" borderId="0" xfId="2" applyFont="1" applyAlignment="1" applyProtection="1"/>
    <xf numFmtId="0" fontId="43" fillId="26" borderId="0" xfId="0" applyFont="1" applyFill="1"/>
    <xf numFmtId="0" fontId="22" fillId="12" borderId="0" xfId="0" applyFont="1" applyFill="1" applyAlignment="1">
      <alignment horizontal="left"/>
    </xf>
    <xf numFmtId="0" fontId="47" fillId="0" borderId="0" xfId="0" applyFont="1" applyAlignment="1">
      <alignment vertical="center"/>
    </xf>
    <xf numFmtId="0" fontId="36" fillId="0" borderId="0" xfId="0" applyFont="1" applyAlignment="1">
      <alignment horizontal="left"/>
    </xf>
    <xf numFmtId="0" fontId="0" fillId="27" borderId="0" xfId="0" applyFill="1" applyAlignment="1">
      <alignment horizontal="left"/>
    </xf>
    <xf numFmtId="0" fontId="48" fillId="0" borderId="0" xfId="0" applyFont="1" applyAlignment="1">
      <alignment vertical="center"/>
    </xf>
    <xf numFmtId="0" fontId="44" fillId="0" borderId="0" xfId="0" applyFont="1" applyAlignment="1">
      <alignment vertical="center"/>
    </xf>
    <xf numFmtId="0" fontId="9" fillId="0" borderId="0" xfId="0" applyFont="1" applyAlignment="1">
      <alignment horizontal="left"/>
    </xf>
    <xf numFmtId="0" fontId="0" fillId="2" borderId="0" xfId="0" applyFill="1" applyAlignment="1">
      <alignment horizontal="left"/>
    </xf>
    <xf numFmtId="0" fontId="0" fillId="2" borderId="0" xfId="0" applyFill="1"/>
    <xf numFmtId="0" fontId="6" fillId="21" borderId="0" xfId="2" applyFill="1" applyAlignment="1" applyProtection="1">
      <alignment vertical="center"/>
    </xf>
    <xf numFmtId="0" fontId="0" fillId="21" borderId="0" xfId="0" applyFill="1"/>
    <xf numFmtId="0" fontId="9" fillId="21" borderId="0" xfId="0" applyFont="1" applyFill="1" applyAlignment="1">
      <alignment vertical="center"/>
    </xf>
    <xf numFmtId="0" fontId="0" fillId="21" borderId="0" xfId="0" applyFill="1" applyAlignment="1">
      <alignment horizontal="left"/>
    </xf>
    <xf numFmtId="0" fontId="0" fillId="17" borderId="0" xfId="0" applyFill="1"/>
    <xf numFmtId="0" fontId="11" fillId="10" borderId="0" xfId="0" applyFont="1" applyFill="1" applyAlignment="1">
      <alignment horizontal="left"/>
    </xf>
    <xf numFmtId="0" fontId="0" fillId="28" borderId="0" xfId="0" applyFill="1" applyAlignment="1">
      <alignment horizontal="left"/>
    </xf>
    <xf numFmtId="0" fontId="49" fillId="0" borderId="0" xfId="0" applyFont="1" applyAlignment="1">
      <alignment horizontal="left"/>
    </xf>
    <xf numFmtId="0" fontId="29" fillId="0" borderId="0" xfId="0" applyFont="1" applyAlignment="1">
      <alignment horizontal="left"/>
    </xf>
    <xf numFmtId="0" fontId="49" fillId="25" borderId="0" xfId="0" applyFont="1" applyFill="1" applyAlignment="1">
      <alignment horizontal="left"/>
    </xf>
    <xf numFmtId="0" fontId="31" fillId="25" borderId="0" xfId="0" applyFont="1" applyFill="1" applyAlignment="1">
      <alignment horizontal="left"/>
    </xf>
    <xf numFmtId="0" fontId="11" fillId="25" borderId="0" xfId="0" applyFont="1" applyFill="1" applyAlignment="1">
      <alignment horizontal="left"/>
    </xf>
    <xf numFmtId="0" fontId="11" fillId="10" borderId="0" xfId="0" applyFont="1" applyFill="1" applyAlignment="1">
      <alignment horizontal="right"/>
    </xf>
    <xf numFmtId="0" fontId="50" fillId="0" borderId="0" xfId="0" applyFont="1"/>
    <xf numFmtId="0" fontId="0" fillId="29" borderId="0" xfId="0" applyFill="1"/>
    <xf numFmtId="0" fontId="50" fillId="29" borderId="0" xfId="0" applyFont="1" applyFill="1"/>
    <xf numFmtId="0" fontId="51" fillId="29" borderId="0" xfId="0" applyFont="1" applyFill="1"/>
    <xf numFmtId="0" fontId="6" fillId="27" borderId="0" xfId="2" applyFill="1" applyAlignment="1" applyProtection="1"/>
    <xf numFmtId="0" fontId="23" fillId="27" borderId="0" xfId="0" applyFont="1" applyFill="1" applyAlignment="1">
      <alignment horizontal="left" vertical="center"/>
    </xf>
    <xf numFmtId="0" fontId="23" fillId="30" borderId="0" xfId="0" applyFont="1" applyFill="1" applyAlignment="1">
      <alignment horizontal="left" vertical="center"/>
    </xf>
    <xf numFmtId="0" fontId="3" fillId="4" borderId="0" xfId="0" applyFont="1" applyFill="1" applyAlignment="1">
      <alignment vertical="center"/>
    </xf>
    <xf numFmtId="0" fontId="6" fillId="4" borderId="0" xfId="2" applyFill="1" applyAlignment="1" applyProtection="1"/>
    <xf numFmtId="0" fontId="11" fillId="0" borderId="0" xfId="0" applyFont="1" applyAlignment="1">
      <alignment vertical="center"/>
    </xf>
    <xf numFmtId="0" fontId="52" fillId="0" borderId="0" xfId="0" applyFont="1"/>
    <xf numFmtId="0" fontId="0" fillId="31" borderId="0" xfId="0" applyFill="1"/>
    <xf numFmtId="0" fontId="22" fillId="29" borderId="0" xfId="0" applyFont="1" applyFill="1"/>
    <xf numFmtId="0" fontId="22" fillId="12" borderId="0" xfId="0" applyFont="1" applyFill="1"/>
    <xf numFmtId="0" fontId="22" fillId="0" borderId="0" xfId="0" applyFont="1"/>
    <xf numFmtId="0" fontId="9" fillId="0" borderId="0" xfId="0" applyFont="1" applyAlignment="1">
      <alignment vertical="center"/>
    </xf>
    <xf numFmtId="0" fontId="37" fillId="4" borderId="0" xfId="0" applyFont="1" applyFill="1" applyAlignment="1">
      <alignment horizontal="left" vertical="center"/>
    </xf>
    <xf numFmtId="0" fontId="3" fillId="0" borderId="0" xfId="0" applyFont="1" applyAlignment="1">
      <alignment horizontal="left" vertical="center"/>
    </xf>
    <xf numFmtId="0" fontId="11" fillId="4" borderId="0" xfId="0" applyFont="1" applyFill="1" applyAlignment="1">
      <alignment horizontal="right"/>
    </xf>
    <xf numFmtId="0" fontId="0" fillId="0" borderId="0" xfId="0" applyAlignment="1">
      <alignment horizontal="right"/>
    </xf>
    <xf numFmtId="0" fontId="11" fillId="6" borderId="0" xfId="0" applyFont="1" applyFill="1"/>
    <xf numFmtId="0" fontId="14" fillId="0" borderId="0" xfId="0" applyFont="1" applyAlignment="1">
      <alignment horizontal="right" vertical="center"/>
    </xf>
    <xf numFmtId="0" fontId="53" fillId="0" borderId="0" xfId="0" applyFont="1" applyAlignment="1">
      <alignment vertical="center"/>
    </xf>
    <xf numFmtId="0" fontId="37" fillId="0" borderId="0" xfId="0" applyFont="1" applyAlignment="1">
      <alignment vertical="center"/>
    </xf>
    <xf numFmtId="0" fontId="54" fillId="0" borderId="0" xfId="0" applyFont="1" applyAlignment="1">
      <alignment vertical="center"/>
    </xf>
    <xf numFmtId="0" fontId="14" fillId="0" borderId="0" xfId="0" applyFont="1" applyAlignment="1">
      <alignment vertical="center"/>
    </xf>
    <xf numFmtId="0" fontId="55" fillId="0" borderId="0" xfId="2" applyFont="1" applyAlignment="1" applyProtection="1">
      <alignment vertical="center"/>
    </xf>
    <xf numFmtId="0" fontId="56" fillId="0" borderId="0" xfId="0" applyFont="1" applyAlignment="1">
      <alignment vertical="center"/>
    </xf>
    <xf numFmtId="0" fontId="13" fillId="32" borderId="0" xfId="0" applyFont="1" applyFill="1" applyAlignment="1">
      <alignment vertical="center"/>
    </xf>
    <xf numFmtId="0" fontId="57" fillId="0" borderId="0" xfId="0" applyFont="1"/>
    <xf numFmtId="0" fontId="9" fillId="5" borderId="0" xfId="0" applyFont="1" applyFill="1" applyAlignment="1">
      <alignment horizontal="left"/>
    </xf>
    <xf numFmtId="0" fontId="31" fillId="0" borderId="0" xfId="0" applyFont="1"/>
    <xf numFmtId="14" fontId="6" fillId="0" borderId="0" xfId="2" applyNumberFormat="1" applyAlignment="1" applyProtection="1">
      <alignment horizontal="left"/>
    </xf>
    <xf numFmtId="0" fontId="11" fillId="23" borderId="0" xfId="0" applyFont="1" applyFill="1" applyAlignment="1">
      <alignment horizontal="right"/>
    </xf>
    <xf numFmtId="0" fontId="32" fillId="0" borderId="0" xfId="0" applyFont="1" applyAlignment="1">
      <alignment horizontal="right"/>
    </xf>
    <xf numFmtId="1" fontId="0" fillId="14" borderId="0" xfId="0" applyNumberFormat="1" applyFill="1" applyAlignment="1">
      <alignment horizontal="right"/>
    </xf>
    <xf numFmtId="0" fontId="0" fillId="8" borderId="0" xfId="0" applyFill="1" applyAlignment="1">
      <alignment horizontal="right"/>
    </xf>
    <xf numFmtId="0" fontId="28" fillId="20" borderId="1" xfId="0" applyFont="1" applyFill="1" applyBorder="1" applyAlignment="1">
      <alignment horizontal="right" vertical="top" wrapText="1"/>
    </xf>
    <xf numFmtId="0" fontId="11" fillId="14" borderId="0" xfId="0" applyFont="1" applyFill="1" applyAlignment="1">
      <alignment horizontal="right"/>
    </xf>
    <xf numFmtId="0" fontId="11" fillId="24" borderId="0" xfId="0" applyFont="1" applyFill="1" applyAlignment="1">
      <alignment horizontal="right" vertical="center"/>
    </xf>
    <xf numFmtId="0" fontId="29" fillId="19" borderId="0" xfId="0" applyFont="1" applyFill="1" applyAlignment="1">
      <alignment horizontal="right"/>
    </xf>
    <xf numFmtId="0" fontId="0" fillId="19" borderId="0" xfId="0" applyFill="1" applyAlignment="1">
      <alignment horizontal="right"/>
    </xf>
    <xf numFmtId="0" fontId="6" fillId="0" borderId="0" xfId="2" applyAlignment="1" applyProtection="1">
      <alignment horizontal="right"/>
    </xf>
    <xf numFmtId="0" fontId="6" fillId="0" borderId="0" xfId="2" applyAlignment="1" applyProtection="1">
      <alignment horizontal="right" vertical="center"/>
    </xf>
    <xf numFmtId="14" fontId="11" fillId="0" borderId="0" xfId="0" applyNumberFormat="1" applyFont="1" applyAlignment="1">
      <alignment horizontal="right"/>
    </xf>
    <xf numFmtId="0" fontId="11" fillId="2" borderId="0" xfId="0" applyFont="1" applyFill="1" applyAlignment="1">
      <alignment horizontal="right"/>
    </xf>
    <xf numFmtId="14" fontId="0" fillId="0" borderId="0" xfId="0" applyNumberFormat="1" applyAlignment="1">
      <alignment horizontal="right"/>
    </xf>
    <xf numFmtId="0" fontId="11" fillId="8" borderId="0" xfId="0" applyFont="1" applyFill="1" applyAlignment="1">
      <alignment horizontal="right"/>
    </xf>
    <xf numFmtId="0" fontId="11" fillId="17" borderId="0" xfId="0" applyFont="1" applyFill="1" applyAlignment="1">
      <alignment horizontal="right"/>
    </xf>
    <xf numFmtId="0" fontId="0" fillId="34" borderId="0" xfId="0" applyFill="1"/>
    <xf numFmtId="0" fontId="11" fillId="31" borderId="0" xfId="0" applyFont="1" applyFill="1"/>
    <xf numFmtId="2" fontId="0" fillId="0" borderId="0" xfId="0" applyNumberFormat="1"/>
    <xf numFmtId="0" fontId="6" fillId="0" borderId="0" xfId="2" applyFill="1" applyBorder="1" applyAlignment="1" applyProtection="1"/>
    <xf numFmtId="0" fontId="0" fillId="35" borderId="0" xfId="0" applyFill="1"/>
    <xf numFmtId="0" fontId="24" fillId="35" borderId="0" xfId="0" applyFont="1" applyFill="1"/>
    <xf numFmtId="0" fontId="59" fillId="29" borderId="0" xfId="2" applyFont="1" applyFill="1" applyAlignment="1" applyProtection="1"/>
    <xf numFmtId="0" fontId="6" fillId="6" borderId="0" xfId="2" applyFill="1" applyAlignment="1" applyProtection="1"/>
    <xf numFmtId="0" fontId="0" fillId="8" borderId="0" xfId="0" applyFill="1"/>
    <xf numFmtId="0" fontId="6" fillId="8" borderId="0" xfId="2" applyFill="1" applyAlignment="1" applyProtection="1"/>
    <xf numFmtId="0" fontId="60" fillId="8" borderId="0" xfId="0" applyFont="1" applyFill="1"/>
    <xf numFmtId="0" fontId="61" fillId="8" borderId="0" xfId="0" applyFont="1" applyFill="1"/>
    <xf numFmtId="0" fontId="62" fillId="8" borderId="0" xfId="0" applyFont="1" applyFill="1"/>
    <xf numFmtId="165" fontId="50" fillId="0" borderId="0" xfId="0" applyNumberFormat="1" applyFont="1" applyAlignment="1">
      <alignment horizontal="left"/>
    </xf>
    <xf numFmtId="0" fontId="0" fillId="27" borderId="0" xfId="0" applyFill="1"/>
    <xf numFmtId="0" fontId="11" fillId="27" borderId="0" xfId="0" applyFont="1" applyFill="1"/>
    <xf numFmtId="0" fontId="58" fillId="33" borderId="0" xfId="0" applyFont="1" applyFill="1" applyAlignment="1">
      <alignment horizontal="left" vertical="center"/>
    </xf>
    <xf numFmtId="0" fontId="3" fillId="19" borderId="0" xfId="0" applyFont="1" applyFill="1" applyAlignment="1">
      <alignment horizontal="left" vertical="center"/>
    </xf>
    <xf numFmtId="0" fontId="0" fillId="19" borderId="0" xfId="0" applyFill="1" applyAlignment="1">
      <alignment horizontal="left"/>
    </xf>
    <xf numFmtId="0" fontId="3" fillId="19" borderId="0" xfId="0" applyFont="1" applyFill="1" applyAlignment="1">
      <alignment horizontal="left"/>
    </xf>
    <xf numFmtId="0" fontId="9" fillId="19" borderId="0" xfId="0" applyFont="1" applyFill="1" applyAlignment="1">
      <alignment horizontal="left"/>
    </xf>
    <xf numFmtId="165" fontId="0" fillId="19" borderId="0" xfId="0" applyNumberFormat="1" applyFill="1" applyAlignment="1">
      <alignment horizontal="left"/>
    </xf>
    <xf numFmtId="0" fontId="13" fillId="4" borderId="0" xfId="0" applyFont="1" applyFill="1" applyAlignment="1">
      <alignment vertical="center"/>
    </xf>
    <xf numFmtId="0" fontId="63" fillId="0" borderId="0" xfId="0" applyFont="1" applyAlignment="1">
      <alignment vertical="center"/>
    </xf>
    <xf numFmtId="0" fontId="13" fillId="0" borderId="0" xfId="0" applyFont="1" applyAlignment="1">
      <alignment vertical="center"/>
    </xf>
    <xf numFmtId="0" fontId="11" fillId="4" borderId="0" xfId="0" applyFont="1" applyFill="1" applyAlignment="1">
      <alignment vertical="center"/>
    </xf>
    <xf numFmtId="0" fontId="14" fillId="0" borderId="0" xfId="0" applyFont="1" applyAlignment="1">
      <alignment vertical="center"/>
    </xf>
    <xf numFmtId="0" fontId="14" fillId="0" borderId="0" xfId="0" applyFont="1" applyAlignment="1">
      <alignment vertical="center"/>
    </xf>
    <xf numFmtId="0" fontId="0" fillId="6" borderId="0" xfId="0" applyFill="1" applyAlignment="1">
      <alignment horizontal="left" vertical="center" indent="5"/>
    </xf>
    <xf numFmtId="0" fontId="58" fillId="6" borderId="0" xfId="0" applyFont="1" applyFill="1" applyAlignment="1">
      <alignment horizontal="left" vertical="center"/>
    </xf>
    <xf numFmtId="0" fontId="3" fillId="6" borderId="0" xfId="0" applyFont="1" applyFill="1" applyAlignment="1">
      <alignment horizontal="left" vertical="center"/>
    </xf>
    <xf numFmtId="0" fontId="65" fillId="29" borderId="0" xfId="0" applyFont="1" applyFill="1"/>
    <xf numFmtId="0" fontId="14" fillId="0" borderId="0" xfId="0" applyFont="1" applyAlignment="1">
      <alignment vertical="center"/>
    </xf>
    <xf numFmtId="0" fontId="11" fillId="17" borderId="3" xfId="0" applyFont="1" applyFill="1" applyBorder="1" applyAlignment="1">
      <alignment horizontal="left"/>
    </xf>
    <xf numFmtId="0" fontId="11" fillId="17" borderId="4" xfId="0" applyFont="1" applyFill="1" applyBorder="1" applyAlignment="1">
      <alignment horizontal="left"/>
    </xf>
    <xf numFmtId="0" fontId="66" fillId="36" borderId="0" xfId="5"/>
    <xf numFmtId="0" fontId="11" fillId="32" borderId="0" xfId="0" applyFont="1" applyFill="1"/>
    <xf numFmtId="0" fontId="0" fillId="32" borderId="0" xfId="0" applyFill="1"/>
    <xf numFmtId="0" fontId="0" fillId="37" borderId="0" xfId="0" applyFill="1"/>
    <xf numFmtId="0" fontId="14" fillId="0" borderId="0" xfId="0" applyFont="1" applyAlignment="1">
      <alignment vertical="center"/>
    </xf>
  </cellXfs>
  <cellStyles count="6">
    <cellStyle name="Hyperlink" xfId="2" builtinId="8"/>
    <cellStyle name="Hyperlink 2" xfId="3"/>
    <cellStyle name="Hyperlink 3" xfId="4"/>
    <cellStyle name="Neutral" xfId="5" builtinId="28"/>
    <cellStyle name="Normal" xfId="0" builtinId="0"/>
    <cellStyle name="Normal 2" xfId="1"/>
  </cellStyles>
  <dxfs count="0"/>
  <tableStyles count="0" defaultTableStyle="TableStyleMedium9" defaultPivotStyle="PivotStyleLight16"/>
  <colors>
    <mruColors>
      <color rgb="FFFF6600"/>
      <color rgb="FFFFFF99"/>
      <color rgb="FFFFFF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Agronomy</a:t>
            </a:r>
            <a:r>
              <a:rPr lang="en-US" sz="1400" baseline="0"/>
              <a:t> Journal, 1997-2015</a:t>
            </a:r>
            <a:endParaRPr lang="en-US" sz="1400"/>
          </a:p>
        </c:rich>
      </c:tx>
      <c:layout>
        <c:manualLayout>
          <c:xMode val="edge"/>
          <c:yMode val="edge"/>
          <c:x val="0.157"/>
          <c:y val="1.388888888888888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178937007874017"/>
          <c:y val="3.9027777777777779E-2"/>
          <c:w val="0.81232174103237098"/>
          <c:h val="0.7878087634878973"/>
        </c:manualLayout>
      </c:layout>
      <c:scatterChart>
        <c:scatterStyle val="lineMarker"/>
        <c:varyColors val="0"/>
        <c:ser>
          <c:idx val="0"/>
          <c:order val="0"/>
          <c:tx>
            <c:strRef>
              <c:f>ImpactFactor!$C$1</c:f>
              <c:strCache>
                <c:ptCount val="1"/>
                <c:pt idx="0">
                  <c:v>IF</c:v>
                </c:pt>
              </c:strCache>
            </c:strRef>
          </c:tx>
          <c:spPr>
            <a:ln w="25400" cap="rnd">
              <a:noFill/>
              <a:round/>
            </a:ln>
            <a:effectLst/>
          </c:spPr>
          <c:marker>
            <c:symbol val="circle"/>
            <c:size val="8"/>
            <c:spPr>
              <a:solidFill>
                <a:srgbClr val="FF0000"/>
              </a:solidFill>
              <a:ln w="9525">
                <a:solidFill>
                  <a:schemeClr val="tx1"/>
                </a:solidFill>
              </a:ln>
              <a:effectLst/>
            </c:spPr>
          </c:marker>
          <c:trendline>
            <c:spPr>
              <a:ln w="19050" cap="rnd">
                <a:solidFill>
                  <a:schemeClr val="accent1"/>
                </a:solidFill>
                <a:prstDash val="sysDot"/>
              </a:ln>
              <a:effectLst/>
            </c:spPr>
            <c:trendlineType val="linear"/>
            <c:dispRSqr val="1"/>
            <c:dispEq val="1"/>
            <c:trendlineLbl>
              <c:layout>
                <c:manualLayout>
                  <c:x val="-1.6022747156605423E-2"/>
                  <c:y val="0.32279600466608338"/>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ImpactFactor!$B$2:$B$21</c:f>
              <c:numCache>
                <c:formatCode>General</c:formatCode>
                <c:ptCount val="20"/>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numCache>
            </c:numRef>
          </c:xVal>
          <c:yVal>
            <c:numRef>
              <c:f>ImpactFactor!$C$2:$C$21</c:f>
              <c:numCache>
                <c:formatCode>General</c:formatCode>
                <c:ptCount val="20"/>
                <c:pt idx="0">
                  <c:v>0.81799999999999995</c:v>
                </c:pt>
                <c:pt idx="1">
                  <c:v>0.88</c:v>
                </c:pt>
                <c:pt idx="2">
                  <c:v>0.79600000000000004</c:v>
                </c:pt>
                <c:pt idx="3">
                  <c:v>0.63700000000000001</c:v>
                </c:pt>
                <c:pt idx="4">
                  <c:v>0.88</c:v>
                </c:pt>
                <c:pt idx="5">
                  <c:v>0.85799999999999998</c:v>
                </c:pt>
                <c:pt idx="6">
                  <c:v>1.2430000000000001</c:v>
                </c:pt>
                <c:pt idx="7">
                  <c:v>1.254</c:v>
                </c:pt>
                <c:pt idx="8">
                  <c:v>1.4730000000000001</c:v>
                </c:pt>
                <c:pt idx="9">
                  <c:v>1.272</c:v>
                </c:pt>
                <c:pt idx="10">
                  <c:v>1.413</c:v>
                </c:pt>
                <c:pt idx="11">
                  <c:v>1.532</c:v>
                </c:pt>
                <c:pt idx="12">
                  <c:v>1.4159999999999999</c:v>
                </c:pt>
                <c:pt idx="13">
                  <c:v>1.7969999999999999</c:v>
                </c:pt>
                <c:pt idx="14">
                  <c:v>1.794</c:v>
                </c:pt>
                <c:pt idx="15">
                  <c:v>1.518</c:v>
                </c:pt>
                <c:pt idx="16">
                  <c:v>1.542</c:v>
                </c:pt>
                <c:pt idx="17">
                  <c:v>1.4410000000000001</c:v>
                </c:pt>
                <c:pt idx="18">
                  <c:v>1.464</c:v>
                </c:pt>
              </c:numCache>
            </c:numRef>
          </c:yVal>
          <c:smooth val="0"/>
          <c:extLst>
            <c:ext xmlns:c16="http://schemas.microsoft.com/office/drawing/2014/chart" uri="{C3380CC4-5D6E-409C-BE32-E72D297353CC}">
              <c16:uniqueId val="{00000000-0D5A-4D04-A877-CF02D9FEE582}"/>
            </c:ext>
          </c:extLst>
        </c:ser>
        <c:dLbls>
          <c:showLegendKey val="0"/>
          <c:showVal val="0"/>
          <c:showCatName val="0"/>
          <c:showSerName val="0"/>
          <c:showPercent val="0"/>
          <c:showBubbleSize val="0"/>
        </c:dLbls>
        <c:axId val="110846144"/>
        <c:axId val="110845584"/>
      </c:scatterChart>
      <c:valAx>
        <c:axId val="110846144"/>
        <c:scaling>
          <c:orientation val="minMax"/>
          <c:max val="2016"/>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Year</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10845584"/>
        <c:crosses val="autoZero"/>
        <c:crossBetween val="midCat"/>
        <c:majorUnit val="4"/>
      </c:valAx>
      <c:valAx>
        <c:axId val="110845584"/>
        <c:scaling>
          <c:orientation val="minMax"/>
        </c:scaling>
        <c:delete val="0"/>
        <c:axPos val="l"/>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Impact</a:t>
                </a:r>
                <a:r>
                  <a:rPr lang="en-US" sz="1200" baseline="0"/>
                  <a:t> Factor</a:t>
                </a:r>
                <a:endParaRPr lang="en-US"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0846144"/>
        <c:crosses val="autoZero"/>
        <c:crossBetween val="midCat"/>
      </c:valAx>
      <c:spPr>
        <a:noFill/>
        <a:ln>
          <a:noFill/>
        </a:ln>
        <a:effectLst>
          <a:glow>
            <a:schemeClr val="accent1">
              <a:alpha val="40000"/>
            </a:schemeClr>
          </a:glow>
          <a:outerShdw blurRad="50800" dist="381000" dir="5400000" sx="8000" sy="8000" algn="ctr" rotWithShape="0">
            <a:srgbClr val="000000">
              <a:alpha val="43137"/>
            </a:srgbClr>
          </a:outerShdw>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423539704595749"/>
          <c:y val="2.8252405949256341E-2"/>
          <c:w val="0.7899011373578303"/>
          <c:h val="0.83629994167395738"/>
        </c:manualLayout>
      </c:layout>
      <c:scatterChart>
        <c:scatterStyle val="lineMarker"/>
        <c:varyColors val="0"/>
        <c:ser>
          <c:idx val="0"/>
          <c:order val="0"/>
          <c:tx>
            <c:strRef>
              <c:f>'Issues, Outstanding AE'!$C$39</c:f>
              <c:strCache>
                <c:ptCount val="1"/>
                <c:pt idx="0">
                  <c:v>Tot. Submitted</c:v>
                </c:pt>
              </c:strCache>
            </c:strRef>
          </c:tx>
          <c:spPr>
            <a:ln w="47625">
              <a:noFill/>
            </a:ln>
          </c:spPr>
          <c:xVal>
            <c:numRef>
              <c:f>'Issues, Outstanding AE'!$B$40:$B$49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xVal>
          <c:yVal>
            <c:numRef>
              <c:f>'Issues, Outstanding AE'!$C$40:$C$49</c:f>
              <c:numCache>
                <c:formatCode>General</c:formatCode>
                <c:ptCount val="10"/>
                <c:pt idx="0">
                  <c:v>328</c:v>
                </c:pt>
                <c:pt idx="1">
                  <c:v>328</c:v>
                </c:pt>
                <c:pt idx="2">
                  <c:v>324</c:v>
                </c:pt>
                <c:pt idx="3">
                  <c:v>362</c:v>
                </c:pt>
                <c:pt idx="4">
                  <c:v>373</c:v>
                </c:pt>
                <c:pt idx="5">
                  <c:v>415</c:v>
                </c:pt>
                <c:pt idx="6">
                  <c:v>437</c:v>
                </c:pt>
                <c:pt idx="7">
                  <c:v>497</c:v>
                </c:pt>
                <c:pt idx="8">
                  <c:v>521</c:v>
                </c:pt>
                <c:pt idx="9">
                  <c:v>424</c:v>
                </c:pt>
              </c:numCache>
            </c:numRef>
          </c:yVal>
          <c:smooth val="0"/>
          <c:extLst>
            <c:ext xmlns:c16="http://schemas.microsoft.com/office/drawing/2014/chart" uri="{C3380CC4-5D6E-409C-BE32-E72D297353CC}">
              <c16:uniqueId val="{00000000-1FA2-49B4-BBBA-B351A4C23C86}"/>
            </c:ext>
          </c:extLst>
        </c:ser>
        <c:ser>
          <c:idx val="1"/>
          <c:order val="1"/>
          <c:tx>
            <c:strRef>
              <c:f>'Issues, Outstanding AE'!$E$39</c:f>
              <c:strCache>
                <c:ptCount val="1"/>
                <c:pt idx="0">
                  <c:v>Published</c:v>
                </c:pt>
              </c:strCache>
            </c:strRef>
          </c:tx>
          <c:spPr>
            <a:ln w="47625">
              <a:noFill/>
            </a:ln>
          </c:spPr>
          <c:xVal>
            <c:numRef>
              <c:f>'Issues, Outstanding AE'!$B$40:$B$49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xVal>
          <c:yVal>
            <c:numRef>
              <c:f>'Issues, Outstanding AE'!$E$40:$E$49</c:f>
              <c:numCache>
                <c:formatCode>General</c:formatCode>
                <c:ptCount val="10"/>
                <c:pt idx="0">
                  <c:v>165</c:v>
                </c:pt>
                <c:pt idx="1">
                  <c:v>184</c:v>
                </c:pt>
                <c:pt idx="2">
                  <c:v>208</c:v>
                </c:pt>
                <c:pt idx="3">
                  <c:v>188</c:v>
                </c:pt>
                <c:pt idx="4">
                  <c:v>194</c:v>
                </c:pt>
                <c:pt idx="5">
                  <c:v>203</c:v>
                </c:pt>
                <c:pt idx="6">
                  <c:v>253</c:v>
                </c:pt>
                <c:pt idx="7">
                  <c:v>184</c:v>
                </c:pt>
                <c:pt idx="8">
                  <c:v>206</c:v>
                </c:pt>
                <c:pt idx="9">
                  <c:v>215</c:v>
                </c:pt>
              </c:numCache>
            </c:numRef>
          </c:yVal>
          <c:smooth val="0"/>
          <c:extLst>
            <c:ext xmlns:c16="http://schemas.microsoft.com/office/drawing/2014/chart" uri="{C3380CC4-5D6E-409C-BE32-E72D297353CC}">
              <c16:uniqueId val="{00000001-1FA2-49B4-BBBA-B351A4C23C86}"/>
            </c:ext>
          </c:extLst>
        </c:ser>
        <c:dLbls>
          <c:showLegendKey val="0"/>
          <c:showVal val="0"/>
          <c:showCatName val="0"/>
          <c:showSerName val="0"/>
          <c:showPercent val="0"/>
          <c:showBubbleSize val="0"/>
        </c:dLbls>
        <c:axId val="179595248"/>
        <c:axId val="233377616"/>
      </c:scatterChart>
      <c:scatterChart>
        <c:scatterStyle val="lineMarker"/>
        <c:varyColors val="0"/>
        <c:ser>
          <c:idx val="2"/>
          <c:order val="2"/>
          <c:tx>
            <c:strRef>
              <c:f>'Issues, Outstanding AE'!$F$39</c:f>
              <c:strCache>
                <c:ptCount val="1"/>
                <c:pt idx="0">
                  <c:v>% Accepted</c:v>
                </c:pt>
              </c:strCache>
            </c:strRef>
          </c:tx>
          <c:spPr>
            <a:ln w="47625">
              <a:noFill/>
            </a:ln>
          </c:spPr>
          <c:xVal>
            <c:numRef>
              <c:f>'Issues, Outstanding AE'!$B$40:$B$49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xVal>
          <c:yVal>
            <c:numRef>
              <c:f>'Issues, Outstanding AE'!$F$40:$F$49</c:f>
              <c:numCache>
                <c:formatCode>0.0</c:formatCode>
                <c:ptCount val="10"/>
                <c:pt idx="0">
                  <c:v>50.304878048780488</c:v>
                </c:pt>
                <c:pt idx="1">
                  <c:v>56.09756097560976</c:v>
                </c:pt>
                <c:pt idx="2">
                  <c:v>64.197530864197532</c:v>
                </c:pt>
                <c:pt idx="3">
                  <c:v>51.933701657458563</c:v>
                </c:pt>
                <c:pt idx="4">
                  <c:v>52.010723860589813</c:v>
                </c:pt>
                <c:pt idx="5">
                  <c:v>48.915662650602407</c:v>
                </c:pt>
                <c:pt idx="6">
                  <c:v>57.894736842105267</c:v>
                </c:pt>
                <c:pt idx="7">
                  <c:v>37.022132796780681</c:v>
                </c:pt>
                <c:pt idx="8">
                  <c:v>39.539347408829173</c:v>
                </c:pt>
                <c:pt idx="9">
                  <c:v>50.70754716981132</c:v>
                </c:pt>
              </c:numCache>
            </c:numRef>
          </c:yVal>
          <c:smooth val="0"/>
          <c:extLst>
            <c:ext xmlns:c16="http://schemas.microsoft.com/office/drawing/2014/chart" uri="{C3380CC4-5D6E-409C-BE32-E72D297353CC}">
              <c16:uniqueId val="{00000002-1FA2-49B4-BBBA-B351A4C23C86}"/>
            </c:ext>
          </c:extLst>
        </c:ser>
        <c:dLbls>
          <c:showLegendKey val="0"/>
          <c:showVal val="0"/>
          <c:showCatName val="0"/>
          <c:showSerName val="0"/>
          <c:showPercent val="0"/>
          <c:showBubbleSize val="0"/>
        </c:dLbls>
        <c:axId val="233378736"/>
        <c:axId val="233378176"/>
      </c:scatterChart>
      <c:valAx>
        <c:axId val="179595248"/>
        <c:scaling>
          <c:orientation val="minMax"/>
          <c:max val="2012"/>
          <c:min val="2001"/>
        </c:scaling>
        <c:delete val="0"/>
        <c:axPos val="b"/>
        <c:title>
          <c:tx>
            <c:rich>
              <a:bodyPr/>
              <a:lstStyle/>
              <a:p>
                <a:pPr>
                  <a:defRPr/>
                </a:pPr>
                <a:r>
                  <a:rPr lang="en-US"/>
                  <a:t>Year</a:t>
                </a:r>
              </a:p>
            </c:rich>
          </c:tx>
          <c:overlay val="0"/>
        </c:title>
        <c:numFmt formatCode="General" sourceLinked="1"/>
        <c:majorTickMark val="out"/>
        <c:minorTickMark val="none"/>
        <c:tickLblPos val="nextTo"/>
        <c:crossAx val="233377616"/>
        <c:crosses val="autoZero"/>
        <c:crossBetween val="midCat"/>
      </c:valAx>
      <c:valAx>
        <c:axId val="233377616"/>
        <c:scaling>
          <c:orientation val="minMax"/>
        </c:scaling>
        <c:delete val="0"/>
        <c:axPos val="l"/>
        <c:title>
          <c:tx>
            <c:rich>
              <a:bodyPr rot="-5400000" vert="horz"/>
              <a:lstStyle/>
              <a:p>
                <a:pPr>
                  <a:defRPr/>
                </a:pPr>
                <a:r>
                  <a:rPr lang="en-US"/>
                  <a:t>Manuscripts</a:t>
                </a:r>
              </a:p>
            </c:rich>
          </c:tx>
          <c:overlay val="0"/>
        </c:title>
        <c:numFmt formatCode="General" sourceLinked="1"/>
        <c:majorTickMark val="out"/>
        <c:minorTickMark val="none"/>
        <c:tickLblPos val="nextTo"/>
        <c:crossAx val="179595248"/>
        <c:crosses val="autoZero"/>
        <c:crossBetween val="midCat"/>
      </c:valAx>
      <c:valAx>
        <c:axId val="233378176"/>
        <c:scaling>
          <c:orientation val="minMax"/>
          <c:max val="100"/>
        </c:scaling>
        <c:delete val="0"/>
        <c:axPos val="r"/>
        <c:title>
          <c:tx>
            <c:rich>
              <a:bodyPr rot="-5400000" vert="horz"/>
              <a:lstStyle/>
              <a:p>
                <a:pPr>
                  <a:defRPr/>
                </a:pPr>
                <a:r>
                  <a:rPr lang="en-US"/>
                  <a:t>Percent</a:t>
                </a:r>
                <a:r>
                  <a:rPr lang="en-US" baseline="0"/>
                  <a:t> Accepted</a:t>
                </a:r>
                <a:endParaRPr lang="en-US"/>
              </a:p>
            </c:rich>
          </c:tx>
          <c:overlay val="0"/>
        </c:title>
        <c:numFmt formatCode="0" sourceLinked="0"/>
        <c:majorTickMark val="out"/>
        <c:minorTickMark val="none"/>
        <c:tickLblPos val="nextTo"/>
        <c:crossAx val="233378736"/>
        <c:crosses val="max"/>
        <c:crossBetween val="midCat"/>
      </c:valAx>
      <c:valAx>
        <c:axId val="233378736"/>
        <c:scaling>
          <c:orientation val="minMax"/>
        </c:scaling>
        <c:delete val="1"/>
        <c:axPos val="b"/>
        <c:numFmt formatCode="General" sourceLinked="1"/>
        <c:majorTickMark val="out"/>
        <c:minorTickMark val="none"/>
        <c:tickLblPos val="nextTo"/>
        <c:crossAx val="233378176"/>
        <c:crosses val="autoZero"/>
        <c:crossBetween val="midCat"/>
      </c:valAx>
    </c:plotArea>
    <c:legend>
      <c:legendPos val="r"/>
      <c:layout>
        <c:manualLayout>
          <c:xMode val="edge"/>
          <c:yMode val="edge"/>
          <c:x val="0.13444763522206782"/>
          <c:y val="8.8754009915427267E-3"/>
          <c:w val="0.20407760794606555"/>
          <c:h val="0.25578120443277924"/>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0487201038072488"/>
          <c:y val="2.8252405949256341E-2"/>
          <c:w val="0.7899011373578303"/>
          <c:h val="0.83167031204432784"/>
        </c:manualLayout>
      </c:layout>
      <c:scatterChart>
        <c:scatterStyle val="lineMarker"/>
        <c:varyColors val="0"/>
        <c:ser>
          <c:idx val="0"/>
          <c:order val="0"/>
          <c:tx>
            <c:strRef>
              <c:f>'Issues, Outstanding AE'!$C$39</c:f>
              <c:strCache>
                <c:ptCount val="1"/>
                <c:pt idx="0">
                  <c:v>Tot. Submitted</c:v>
                </c:pt>
              </c:strCache>
            </c:strRef>
          </c:tx>
          <c:spPr>
            <a:ln w="47625">
              <a:noFill/>
            </a:ln>
          </c:spPr>
          <c:xVal>
            <c:numRef>
              <c:f>'Issues, Outstanding AE'!$B$40:$B$53</c:f>
              <c:numCache>
                <c:formatCode>General</c:formatCode>
                <c:ptCount val="14"/>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numCache>
            </c:numRef>
          </c:xVal>
          <c:yVal>
            <c:numRef>
              <c:f>'Issues, Outstanding AE'!$C$40:$C$53</c:f>
              <c:numCache>
                <c:formatCode>General</c:formatCode>
                <c:ptCount val="14"/>
                <c:pt idx="0">
                  <c:v>328</c:v>
                </c:pt>
                <c:pt idx="1">
                  <c:v>328</c:v>
                </c:pt>
                <c:pt idx="2">
                  <c:v>324</c:v>
                </c:pt>
                <c:pt idx="3">
                  <c:v>362</c:v>
                </c:pt>
                <c:pt idx="4">
                  <c:v>373</c:v>
                </c:pt>
                <c:pt idx="5">
                  <c:v>415</c:v>
                </c:pt>
                <c:pt idx="6">
                  <c:v>437</c:v>
                </c:pt>
                <c:pt idx="7">
                  <c:v>497</c:v>
                </c:pt>
                <c:pt idx="8">
                  <c:v>521</c:v>
                </c:pt>
                <c:pt idx="9">
                  <c:v>424</c:v>
                </c:pt>
                <c:pt idx="10">
                  <c:v>505</c:v>
                </c:pt>
                <c:pt idx="11">
                  <c:v>575</c:v>
                </c:pt>
                <c:pt idx="13">
                  <c:v>650</c:v>
                </c:pt>
              </c:numCache>
            </c:numRef>
          </c:yVal>
          <c:smooth val="0"/>
          <c:extLst>
            <c:ext xmlns:c16="http://schemas.microsoft.com/office/drawing/2014/chart" uri="{C3380CC4-5D6E-409C-BE32-E72D297353CC}">
              <c16:uniqueId val="{00000000-8C39-440D-8579-4006C97AA5C9}"/>
            </c:ext>
          </c:extLst>
        </c:ser>
        <c:ser>
          <c:idx val="1"/>
          <c:order val="1"/>
          <c:tx>
            <c:strRef>
              <c:f>'Issues, Outstanding AE'!$D$39</c:f>
              <c:strCache>
                <c:ptCount val="1"/>
                <c:pt idx="0">
                  <c:v>International</c:v>
                </c:pt>
              </c:strCache>
            </c:strRef>
          </c:tx>
          <c:spPr>
            <a:ln w="47625">
              <a:noFill/>
            </a:ln>
          </c:spPr>
          <c:xVal>
            <c:numRef>
              <c:f>'Issues, Outstanding AE'!$B$40:$B$53</c:f>
              <c:numCache>
                <c:formatCode>General</c:formatCode>
                <c:ptCount val="14"/>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numCache>
            </c:numRef>
          </c:xVal>
          <c:yVal>
            <c:numRef>
              <c:f>'Issues, Outstanding AE'!$D$40:$D$53</c:f>
              <c:numCache>
                <c:formatCode>General</c:formatCode>
                <c:ptCount val="14"/>
                <c:pt idx="1">
                  <c:v>102</c:v>
                </c:pt>
                <c:pt idx="2">
                  <c:v>97</c:v>
                </c:pt>
                <c:pt idx="3">
                  <c:v>143</c:v>
                </c:pt>
                <c:pt idx="4">
                  <c:v>150</c:v>
                </c:pt>
                <c:pt idx="5">
                  <c:v>168</c:v>
                </c:pt>
                <c:pt idx="7">
                  <c:v>238</c:v>
                </c:pt>
                <c:pt idx="8">
                  <c:v>262</c:v>
                </c:pt>
                <c:pt idx="9">
                  <c:v>217</c:v>
                </c:pt>
              </c:numCache>
            </c:numRef>
          </c:yVal>
          <c:smooth val="0"/>
          <c:extLst>
            <c:ext xmlns:c16="http://schemas.microsoft.com/office/drawing/2014/chart" uri="{C3380CC4-5D6E-409C-BE32-E72D297353CC}">
              <c16:uniqueId val="{00000001-8C39-440D-8579-4006C97AA5C9}"/>
            </c:ext>
          </c:extLst>
        </c:ser>
        <c:ser>
          <c:idx val="3"/>
          <c:order val="3"/>
          <c:tx>
            <c:strRef>
              <c:f>'Issues, Outstanding AE'!$O$39</c:f>
              <c:strCache>
                <c:ptCount val="1"/>
                <c:pt idx="0">
                  <c:v>USA</c:v>
                </c:pt>
              </c:strCache>
            </c:strRef>
          </c:tx>
          <c:spPr>
            <a:ln w="47625">
              <a:noFill/>
            </a:ln>
          </c:spPr>
          <c:marker>
            <c:symbol val="circle"/>
            <c:size val="8"/>
            <c:spPr>
              <a:solidFill>
                <a:srgbClr val="FFFF00"/>
              </a:solidFill>
            </c:spPr>
          </c:marker>
          <c:xVal>
            <c:numRef>
              <c:f>'Issues, Outstanding AE'!$B$40:$B$49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xVal>
          <c:yVal>
            <c:numRef>
              <c:f>'Issues, Outstanding AE'!$O$40:$O$53</c:f>
              <c:numCache>
                <c:formatCode>General</c:formatCode>
                <c:ptCount val="14"/>
                <c:pt idx="1">
                  <c:v>226</c:v>
                </c:pt>
                <c:pt idx="2">
                  <c:v>227</c:v>
                </c:pt>
                <c:pt idx="3">
                  <c:v>219</c:v>
                </c:pt>
                <c:pt idx="4">
                  <c:v>223</c:v>
                </c:pt>
                <c:pt idx="5">
                  <c:v>247</c:v>
                </c:pt>
                <c:pt idx="7">
                  <c:v>259</c:v>
                </c:pt>
                <c:pt idx="8">
                  <c:v>259</c:v>
                </c:pt>
                <c:pt idx="9">
                  <c:v>207</c:v>
                </c:pt>
              </c:numCache>
            </c:numRef>
          </c:yVal>
          <c:smooth val="0"/>
          <c:extLst>
            <c:ext xmlns:c16="http://schemas.microsoft.com/office/drawing/2014/chart" uri="{C3380CC4-5D6E-409C-BE32-E72D297353CC}">
              <c16:uniqueId val="{00000002-8C39-440D-8579-4006C97AA5C9}"/>
            </c:ext>
          </c:extLst>
        </c:ser>
        <c:dLbls>
          <c:showLegendKey val="0"/>
          <c:showVal val="0"/>
          <c:showCatName val="0"/>
          <c:showSerName val="0"/>
          <c:showPercent val="0"/>
          <c:showBubbleSize val="0"/>
        </c:dLbls>
        <c:axId val="230167600"/>
        <c:axId val="230168160"/>
      </c:scatterChart>
      <c:scatterChart>
        <c:scatterStyle val="lineMarker"/>
        <c:varyColors val="0"/>
        <c:ser>
          <c:idx val="2"/>
          <c:order val="2"/>
          <c:tx>
            <c:strRef>
              <c:f>'Issues, Outstanding AE'!$N$39</c:f>
              <c:strCache>
                <c:ptCount val="1"/>
                <c:pt idx="0">
                  <c:v>Imp. Fac</c:v>
                </c:pt>
              </c:strCache>
            </c:strRef>
          </c:tx>
          <c:spPr>
            <a:ln w="47625">
              <a:noFill/>
            </a:ln>
          </c:spPr>
          <c:marker>
            <c:symbol val="triangle"/>
            <c:size val="8"/>
          </c:marker>
          <c:xVal>
            <c:numRef>
              <c:f>'Issues, Outstanding AE'!$B$40:$B$53</c:f>
              <c:numCache>
                <c:formatCode>General</c:formatCode>
                <c:ptCount val="14"/>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numCache>
            </c:numRef>
          </c:xVal>
          <c:yVal>
            <c:numRef>
              <c:f>'Issues, Outstanding AE'!$N$40:$N$53</c:f>
              <c:numCache>
                <c:formatCode>General</c:formatCode>
                <c:ptCount val="14"/>
                <c:pt idx="0">
                  <c:v>0.88</c:v>
                </c:pt>
                <c:pt idx="1">
                  <c:v>1.2430000000000001</c:v>
                </c:pt>
                <c:pt idx="2">
                  <c:v>1.254</c:v>
                </c:pt>
                <c:pt idx="3">
                  <c:v>1.4730000000000001</c:v>
                </c:pt>
                <c:pt idx="4">
                  <c:v>1.272</c:v>
                </c:pt>
                <c:pt idx="5">
                  <c:v>1.413</c:v>
                </c:pt>
                <c:pt idx="6">
                  <c:v>1.532</c:v>
                </c:pt>
                <c:pt idx="7">
                  <c:v>1.4159999999999999</c:v>
                </c:pt>
                <c:pt idx="8">
                  <c:v>1.7969999999999999</c:v>
                </c:pt>
                <c:pt idx="9">
                  <c:v>1.794</c:v>
                </c:pt>
                <c:pt idx="10">
                  <c:v>1.518</c:v>
                </c:pt>
                <c:pt idx="11">
                  <c:v>1.542</c:v>
                </c:pt>
                <c:pt idx="12">
                  <c:v>1.4410000000000001</c:v>
                </c:pt>
                <c:pt idx="13">
                  <c:v>1.464</c:v>
                </c:pt>
              </c:numCache>
            </c:numRef>
          </c:yVal>
          <c:smooth val="0"/>
          <c:extLst>
            <c:ext xmlns:c16="http://schemas.microsoft.com/office/drawing/2014/chart" uri="{C3380CC4-5D6E-409C-BE32-E72D297353CC}">
              <c16:uniqueId val="{00000003-8C39-440D-8579-4006C97AA5C9}"/>
            </c:ext>
          </c:extLst>
        </c:ser>
        <c:dLbls>
          <c:showLegendKey val="0"/>
          <c:showVal val="0"/>
          <c:showCatName val="0"/>
          <c:showSerName val="0"/>
          <c:showPercent val="0"/>
          <c:showBubbleSize val="0"/>
        </c:dLbls>
        <c:axId val="230169280"/>
        <c:axId val="230168720"/>
      </c:scatterChart>
      <c:valAx>
        <c:axId val="230167600"/>
        <c:scaling>
          <c:orientation val="minMax"/>
          <c:max val="2015"/>
          <c:min val="2001"/>
        </c:scaling>
        <c:delete val="0"/>
        <c:axPos val="b"/>
        <c:title>
          <c:tx>
            <c:rich>
              <a:bodyPr/>
              <a:lstStyle/>
              <a:p>
                <a:pPr>
                  <a:defRPr/>
                </a:pPr>
                <a:r>
                  <a:rPr lang="en-US"/>
                  <a:t>Year</a:t>
                </a:r>
              </a:p>
            </c:rich>
          </c:tx>
          <c:overlay val="0"/>
        </c:title>
        <c:numFmt formatCode="General" sourceLinked="1"/>
        <c:majorTickMark val="out"/>
        <c:minorTickMark val="none"/>
        <c:tickLblPos val="nextTo"/>
        <c:crossAx val="230168160"/>
        <c:crosses val="autoZero"/>
        <c:crossBetween val="midCat"/>
      </c:valAx>
      <c:valAx>
        <c:axId val="230168160"/>
        <c:scaling>
          <c:orientation val="minMax"/>
        </c:scaling>
        <c:delete val="0"/>
        <c:axPos val="l"/>
        <c:title>
          <c:tx>
            <c:rich>
              <a:bodyPr rot="-5400000" vert="horz"/>
              <a:lstStyle/>
              <a:p>
                <a:pPr>
                  <a:defRPr/>
                </a:pPr>
                <a:r>
                  <a:rPr lang="en-US"/>
                  <a:t>Manuscripts</a:t>
                </a:r>
              </a:p>
            </c:rich>
          </c:tx>
          <c:overlay val="0"/>
        </c:title>
        <c:numFmt formatCode="General" sourceLinked="1"/>
        <c:majorTickMark val="out"/>
        <c:minorTickMark val="none"/>
        <c:tickLblPos val="nextTo"/>
        <c:crossAx val="230167600"/>
        <c:crosses val="autoZero"/>
        <c:crossBetween val="midCat"/>
      </c:valAx>
      <c:valAx>
        <c:axId val="230168720"/>
        <c:scaling>
          <c:orientation val="minMax"/>
          <c:min val="1"/>
        </c:scaling>
        <c:delete val="0"/>
        <c:axPos val="r"/>
        <c:title>
          <c:tx>
            <c:rich>
              <a:bodyPr rot="-5400000" vert="horz"/>
              <a:lstStyle/>
              <a:p>
                <a:pPr>
                  <a:defRPr/>
                </a:pPr>
                <a:r>
                  <a:rPr lang="en-US"/>
                  <a:t>Impact</a:t>
                </a:r>
                <a:r>
                  <a:rPr lang="en-US" baseline="0"/>
                  <a:t> Factor</a:t>
                </a:r>
                <a:endParaRPr lang="en-US"/>
              </a:p>
            </c:rich>
          </c:tx>
          <c:overlay val="0"/>
        </c:title>
        <c:numFmt formatCode="0.0" sourceLinked="0"/>
        <c:majorTickMark val="out"/>
        <c:minorTickMark val="none"/>
        <c:tickLblPos val="nextTo"/>
        <c:crossAx val="230169280"/>
        <c:crosses val="max"/>
        <c:crossBetween val="midCat"/>
      </c:valAx>
      <c:valAx>
        <c:axId val="230169280"/>
        <c:scaling>
          <c:orientation val="minMax"/>
        </c:scaling>
        <c:delete val="1"/>
        <c:axPos val="b"/>
        <c:numFmt formatCode="General" sourceLinked="1"/>
        <c:majorTickMark val="out"/>
        <c:minorTickMark val="none"/>
        <c:tickLblPos val="nextTo"/>
        <c:crossAx val="230168720"/>
        <c:crosses val="autoZero"/>
        <c:crossBetween val="midCat"/>
      </c:valAx>
      <c:spPr>
        <a:ln>
          <a:noFill/>
        </a:ln>
      </c:spPr>
    </c:plotArea>
    <c:legend>
      <c:legendPos val="r"/>
      <c:layout>
        <c:manualLayout>
          <c:xMode val="edge"/>
          <c:yMode val="edge"/>
          <c:x val="0.14024919637854258"/>
          <c:y val="5.5171697287839022E-2"/>
          <c:w val="0.23265726761455588"/>
          <c:h val="0.30207750072907552"/>
        </c:manualLayout>
      </c:layout>
      <c:overlay val="1"/>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'Days and Limits'!$E$15</c:f>
              <c:strCache>
                <c:ptCount val="1"/>
                <c:pt idx="0">
                  <c:v>Rule</c:v>
                </c:pt>
              </c:strCache>
            </c:strRef>
          </c:tx>
          <c:invertIfNegative val="0"/>
          <c:cat>
            <c:strRef>
              <c:f>'Days and Limits'!$D$16:$D$23</c:f>
              <c:strCache>
                <c:ptCount val="8"/>
                <c:pt idx="0">
                  <c:v>Submission, plagarism check</c:v>
                </c:pt>
                <c:pt idx="1">
                  <c:v>Paper sent to Editor</c:v>
                </c:pt>
                <c:pt idx="2">
                  <c:v>Editor assign to TE</c:v>
                </c:pt>
                <c:pt idx="3">
                  <c:v>TE assign to AE</c:v>
                </c:pt>
                <c:pt idx="4">
                  <c:v>AE assign 3 reviewers</c:v>
                </c:pt>
                <c:pt idx="5">
                  <c:v>Reviewer to return review</c:v>
                </c:pt>
                <c:pt idx="6">
                  <c:v>AE to respond to TE</c:v>
                </c:pt>
                <c:pt idx="7">
                  <c:v>Author response to reveiwers</c:v>
                </c:pt>
              </c:strCache>
            </c:strRef>
          </c:cat>
          <c:val>
            <c:numRef>
              <c:f>'Days and Limits'!$E$16:$E$23</c:f>
              <c:numCache>
                <c:formatCode>General</c:formatCode>
                <c:ptCount val="8"/>
                <c:pt idx="0">
                  <c:v>1</c:v>
                </c:pt>
                <c:pt idx="1">
                  <c:v>1</c:v>
                </c:pt>
                <c:pt idx="2">
                  <c:v>2</c:v>
                </c:pt>
                <c:pt idx="3">
                  <c:v>1</c:v>
                </c:pt>
                <c:pt idx="4">
                  <c:v>3</c:v>
                </c:pt>
                <c:pt idx="5">
                  <c:v>21</c:v>
                </c:pt>
                <c:pt idx="6">
                  <c:v>2</c:v>
                </c:pt>
                <c:pt idx="7">
                  <c:v>28</c:v>
                </c:pt>
              </c:numCache>
            </c:numRef>
          </c:val>
          <c:extLst>
            <c:ext xmlns:c16="http://schemas.microsoft.com/office/drawing/2014/chart" uri="{C3380CC4-5D6E-409C-BE32-E72D297353CC}">
              <c16:uniqueId val="{00000000-524A-4901-92FF-B4BAF9EABAD8}"/>
            </c:ext>
          </c:extLst>
        </c:ser>
        <c:ser>
          <c:idx val="2"/>
          <c:order val="1"/>
          <c:tx>
            <c:strRef>
              <c:f>'Days and Limits'!$G$15</c:f>
              <c:strCache>
                <c:ptCount val="1"/>
                <c:pt idx="0">
                  <c:v>Ideal</c:v>
                </c:pt>
              </c:strCache>
            </c:strRef>
          </c:tx>
          <c:invertIfNegative val="0"/>
          <c:cat>
            <c:strRef>
              <c:f>'Days and Limits'!$D$16:$D$23</c:f>
              <c:strCache>
                <c:ptCount val="8"/>
                <c:pt idx="0">
                  <c:v>Submission, plagarism check</c:v>
                </c:pt>
                <c:pt idx="1">
                  <c:v>Paper sent to Editor</c:v>
                </c:pt>
                <c:pt idx="2">
                  <c:v>Editor assign to TE</c:v>
                </c:pt>
                <c:pt idx="3">
                  <c:v>TE assign to AE</c:v>
                </c:pt>
                <c:pt idx="4">
                  <c:v>AE assign 3 reviewers</c:v>
                </c:pt>
                <c:pt idx="5">
                  <c:v>Reviewer to return review</c:v>
                </c:pt>
                <c:pt idx="6">
                  <c:v>AE to respond to TE</c:v>
                </c:pt>
                <c:pt idx="7">
                  <c:v>Author response to reveiwers</c:v>
                </c:pt>
              </c:strCache>
            </c:strRef>
          </c:cat>
          <c:val>
            <c:numRef>
              <c:f>'Days and Limits'!$G$16:$G$23</c:f>
              <c:numCache>
                <c:formatCode>General</c:formatCode>
                <c:ptCount val="8"/>
                <c:pt idx="0">
                  <c:v>1</c:v>
                </c:pt>
                <c:pt idx="1">
                  <c:v>2</c:v>
                </c:pt>
                <c:pt idx="2">
                  <c:v>4</c:v>
                </c:pt>
                <c:pt idx="3">
                  <c:v>5</c:v>
                </c:pt>
                <c:pt idx="4">
                  <c:v>8</c:v>
                </c:pt>
                <c:pt idx="5">
                  <c:v>29</c:v>
                </c:pt>
                <c:pt idx="6">
                  <c:v>31</c:v>
                </c:pt>
                <c:pt idx="7">
                  <c:v>59</c:v>
                </c:pt>
              </c:numCache>
            </c:numRef>
          </c:val>
          <c:extLst>
            <c:ext xmlns:c16="http://schemas.microsoft.com/office/drawing/2014/chart" uri="{C3380CC4-5D6E-409C-BE32-E72D297353CC}">
              <c16:uniqueId val="{00000001-524A-4901-92FF-B4BAF9EABAD8}"/>
            </c:ext>
          </c:extLst>
        </c:ser>
        <c:ser>
          <c:idx val="3"/>
          <c:order val="2"/>
          <c:tx>
            <c:strRef>
              <c:f>'Days and Limits'!$H$15</c:f>
              <c:strCache>
                <c:ptCount val="1"/>
                <c:pt idx="0">
                  <c:v>Expected</c:v>
                </c:pt>
              </c:strCache>
            </c:strRef>
          </c:tx>
          <c:invertIfNegative val="0"/>
          <c:cat>
            <c:strRef>
              <c:f>'Days and Limits'!$D$16:$D$23</c:f>
              <c:strCache>
                <c:ptCount val="8"/>
                <c:pt idx="0">
                  <c:v>Submission, plagarism check</c:v>
                </c:pt>
                <c:pt idx="1">
                  <c:v>Paper sent to Editor</c:v>
                </c:pt>
                <c:pt idx="2">
                  <c:v>Editor assign to TE</c:v>
                </c:pt>
                <c:pt idx="3">
                  <c:v>TE assign to AE</c:v>
                </c:pt>
                <c:pt idx="4">
                  <c:v>AE assign 3 reviewers</c:v>
                </c:pt>
                <c:pt idx="5">
                  <c:v>Reviewer to return review</c:v>
                </c:pt>
                <c:pt idx="6">
                  <c:v>AE to respond to TE</c:v>
                </c:pt>
                <c:pt idx="7">
                  <c:v>Author response to reveiwers</c:v>
                </c:pt>
              </c:strCache>
            </c:strRef>
          </c:cat>
          <c:val>
            <c:numRef>
              <c:f>'Days and Limits'!$H$16:$H$23</c:f>
              <c:numCache>
                <c:formatCode>General</c:formatCode>
                <c:ptCount val="8"/>
                <c:pt idx="0">
                  <c:v>2</c:v>
                </c:pt>
                <c:pt idx="1">
                  <c:v>3</c:v>
                </c:pt>
                <c:pt idx="2">
                  <c:v>7</c:v>
                </c:pt>
                <c:pt idx="3">
                  <c:v>11</c:v>
                </c:pt>
                <c:pt idx="4">
                  <c:v>16</c:v>
                </c:pt>
                <c:pt idx="5">
                  <c:v>44</c:v>
                </c:pt>
                <c:pt idx="6">
                  <c:v>51</c:v>
                </c:pt>
                <c:pt idx="7">
                  <c:v>79</c:v>
                </c:pt>
              </c:numCache>
            </c:numRef>
          </c:val>
          <c:extLst>
            <c:ext xmlns:c16="http://schemas.microsoft.com/office/drawing/2014/chart" uri="{C3380CC4-5D6E-409C-BE32-E72D297353CC}">
              <c16:uniqueId val="{00000002-524A-4901-92FF-B4BAF9EABAD8}"/>
            </c:ext>
          </c:extLst>
        </c:ser>
        <c:dLbls>
          <c:showLegendKey val="0"/>
          <c:showVal val="0"/>
          <c:showCatName val="0"/>
          <c:showSerName val="0"/>
          <c:showPercent val="0"/>
          <c:showBubbleSize val="0"/>
        </c:dLbls>
        <c:gapWidth val="150"/>
        <c:axId val="233461232"/>
        <c:axId val="233461792"/>
      </c:barChart>
      <c:catAx>
        <c:axId val="233461232"/>
        <c:scaling>
          <c:orientation val="minMax"/>
        </c:scaling>
        <c:delete val="0"/>
        <c:axPos val="b"/>
        <c:numFmt formatCode="General" sourceLinked="0"/>
        <c:majorTickMark val="out"/>
        <c:minorTickMark val="none"/>
        <c:tickLblPos val="nextTo"/>
        <c:crossAx val="233461792"/>
        <c:crosses val="autoZero"/>
        <c:auto val="1"/>
        <c:lblAlgn val="ctr"/>
        <c:lblOffset val="100"/>
        <c:noMultiLvlLbl val="0"/>
      </c:catAx>
      <c:valAx>
        <c:axId val="233461792"/>
        <c:scaling>
          <c:orientation val="minMax"/>
        </c:scaling>
        <c:delete val="0"/>
        <c:axPos val="l"/>
        <c:title>
          <c:tx>
            <c:rich>
              <a:bodyPr rot="-5400000" vert="horz"/>
              <a:lstStyle/>
              <a:p>
                <a:pPr>
                  <a:defRPr/>
                </a:pPr>
                <a:r>
                  <a:rPr lang="en-US"/>
                  <a:t>Days</a:t>
                </a:r>
              </a:p>
            </c:rich>
          </c:tx>
          <c:overlay val="0"/>
        </c:title>
        <c:numFmt formatCode="General" sourceLinked="1"/>
        <c:majorTickMark val="out"/>
        <c:minorTickMark val="none"/>
        <c:tickLblPos val="nextTo"/>
        <c:crossAx val="233461232"/>
        <c:crosses val="autoZero"/>
        <c:crossBetween val="between"/>
      </c:valAx>
    </c:plotArea>
    <c:legend>
      <c:legendPos val="r"/>
      <c:layout>
        <c:manualLayout>
          <c:xMode val="edge"/>
          <c:yMode val="edge"/>
          <c:x val="0.2557970750991827"/>
          <c:y val="0.12500221180217644"/>
          <c:w val="0.12845396101686224"/>
          <c:h val="0.20317880208794126"/>
        </c:manualLayout>
      </c:layout>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171450</xdr:colOff>
      <xdr:row>9</xdr:row>
      <xdr:rowOff>147637</xdr:rowOff>
    </xdr:from>
    <xdr:to>
      <xdr:col>16</xdr:col>
      <xdr:colOff>476250</xdr:colOff>
      <xdr:row>24</xdr:row>
      <xdr:rowOff>33337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14</xdr:row>
      <xdr:rowOff>1</xdr:rowOff>
    </xdr:from>
    <xdr:to>
      <xdr:col>2</xdr:col>
      <xdr:colOff>666750</xdr:colOff>
      <xdr:row>15</xdr:row>
      <xdr:rowOff>34528</xdr:rowOff>
    </xdr:to>
    <xdr:pic>
      <xdr:nvPicPr>
        <xdr:cNvPr id="2" name="Picture 1"/>
        <xdr:cNvPicPr>
          <a:picLocks noChangeAspect="1"/>
        </xdr:cNvPicPr>
      </xdr:nvPicPr>
      <xdr:blipFill>
        <a:blip xmlns:r="http://schemas.openxmlformats.org/officeDocument/2006/relationships" r:embed="rId1"/>
        <a:stretch>
          <a:fillRect/>
        </a:stretch>
      </xdr:blipFill>
      <xdr:spPr>
        <a:xfrm>
          <a:off x="2228850" y="2857501"/>
          <a:ext cx="666750" cy="2250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54</xdr:row>
      <xdr:rowOff>52387</xdr:rowOff>
    </xdr:from>
    <xdr:to>
      <xdr:col>6</xdr:col>
      <xdr:colOff>1066800</xdr:colOff>
      <xdr:row>68</xdr:row>
      <xdr:rowOff>128587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1171576</xdr:colOff>
      <xdr:row>42</xdr:row>
      <xdr:rowOff>104775</xdr:rowOff>
    </xdr:from>
    <xdr:to>
      <xdr:col>10</xdr:col>
      <xdr:colOff>123825</xdr:colOff>
      <xdr:row>56</xdr:row>
      <xdr:rowOff>180975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152399</xdr:colOff>
      <xdr:row>12</xdr:row>
      <xdr:rowOff>123825</xdr:rowOff>
    </xdr:from>
    <xdr:to>
      <xdr:col>17</xdr:col>
      <xdr:colOff>28574</xdr:colOff>
      <xdr:row>30</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mailto:sarchont@iastate.edu" TargetMode="External"/><Relationship Id="rId2" Type="http://schemas.openxmlformats.org/officeDocument/2006/relationships/hyperlink" Target="mailto:aksrivas2007@gmail.com" TargetMode="External"/><Relationship Id="rId1" Type="http://schemas.openxmlformats.org/officeDocument/2006/relationships/hyperlink" Target="mailto:shardendu.singh@ars.usda.gov"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mailto:carl_crozier@ncsu.edu" TargetMode="External"/><Relationship Id="rId13" Type="http://schemas.openxmlformats.org/officeDocument/2006/relationships/hyperlink" Target="mailto:bholte@sciencesocieties.org" TargetMode="External"/><Relationship Id="rId18" Type="http://schemas.openxmlformats.org/officeDocument/2006/relationships/hyperlink" Target="mailto:bzhang@caas.ac.cn" TargetMode="External"/><Relationship Id="rId3" Type="http://schemas.openxmlformats.org/officeDocument/2006/relationships/hyperlink" Target="mailto:karamat.sistani@wku.edu" TargetMode="External"/><Relationship Id="rId21" Type="http://schemas.openxmlformats.org/officeDocument/2006/relationships/hyperlink" Target="mailto:ruizdiaz@ksu.edu" TargetMode="External"/><Relationship Id="rId7" Type="http://schemas.openxmlformats.org/officeDocument/2006/relationships/hyperlink" Target="mailto:destakefy@yahoo.com" TargetMode="External"/><Relationship Id="rId12" Type="http://schemas.openxmlformats.org/officeDocument/2006/relationships/hyperlink" Target="mailto:tsren@cau.edu.cn" TargetMode="External"/><Relationship Id="rId17" Type="http://schemas.openxmlformats.org/officeDocument/2006/relationships/hyperlink" Target="mailto:shyam.nair@ttu.edu" TargetMode="External"/><Relationship Id="rId25" Type="http://schemas.openxmlformats.org/officeDocument/2006/relationships/printerSettings" Target="../printerSettings/printerSettings11.bin"/><Relationship Id="rId2" Type="http://schemas.openxmlformats.org/officeDocument/2006/relationships/hyperlink" Target="mailto:wethomason@noble.org" TargetMode="External"/><Relationship Id="rId16" Type="http://schemas.openxmlformats.org/officeDocument/2006/relationships/hyperlink" Target="mailto:jlofton@agcenter.lsu.edu" TargetMode="External"/><Relationship Id="rId20" Type="http://schemas.openxmlformats.org/officeDocument/2006/relationships/hyperlink" Target="mailto:david.clay@sdstate.edu" TargetMode="External"/><Relationship Id="rId1" Type="http://schemas.openxmlformats.org/officeDocument/2006/relationships/hyperlink" Target="mailto:dfrancis1@unl.edu" TargetMode="External"/><Relationship Id="rId6" Type="http://schemas.openxmlformats.org/officeDocument/2006/relationships/hyperlink" Target="mailto:kip.balkcom@auburn.edu" TargetMode="External"/><Relationship Id="rId11" Type="http://schemas.openxmlformats.org/officeDocument/2006/relationships/hyperlink" Target="mailto:vmdavis@wisc.edu" TargetMode="External"/><Relationship Id="rId24" Type="http://schemas.openxmlformats.org/officeDocument/2006/relationships/hyperlink" Target="mailto:pkyveryga@iasoybeans.com" TargetMode="External"/><Relationship Id="rId5" Type="http://schemas.openxmlformats.org/officeDocument/2006/relationships/hyperlink" Target="mailto:s-feagley@tamu.edu" TargetMode="External"/><Relationship Id="rId15" Type="http://schemas.openxmlformats.org/officeDocument/2006/relationships/hyperlink" Target="http://www.spess.lsu.edu/" TargetMode="External"/><Relationship Id="rId23" Type="http://schemas.openxmlformats.org/officeDocument/2006/relationships/hyperlink" Target="mailto:barry.glaz@ars.usda.gov" TargetMode="External"/><Relationship Id="rId10" Type="http://schemas.openxmlformats.org/officeDocument/2006/relationships/hyperlink" Target="mailto:gehlr@msu.edu" TargetMode="External"/><Relationship Id="rId19" Type="http://schemas.openxmlformats.org/officeDocument/2006/relationships/hyperlink" Target="mailto:barker.169@osu.edu" TargetMode="External"/><Relationship Id="rId4" Type="http://schemas.openxmlformats.org/officeDocument/2006/relationships/hyperlink" Target="mailto:david_crouse@ncsu.edu" TargetMode="External"/><Relationship Id="rId9" Type="http://schemas.openxmlformats.org/officeDocument/2006/relationships/hyperlink" Target="mailto:btubana@agcenter.lsu.edu" TargetMode="External"/><Relationship Id="rId14" Type="http://schemas.openxmlformats.org/officeDocument/2006/relationships/hyperlink" Target="mailto:joshua.stamper@state.mn.us" TargetMode="External"/><Relationship Id="rId22" Type="http://schemas.openxmlformats.org/officeDocument/2006/relationships/hyperlink" Target="mailto:arnold.bruns@ars.usda.gov"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6" Type="http://schemas.openxmlformats.org/officeDocument/2006/relationships/hyperlink" Target="mailto:jholman@ksu.edu" TargetMode="External"/><Relationship Id="rId117" Type="http://schemas.openxmlformats.org/officeDocument/2006/relationships/hyperlink" Target="mailto:ngift@chatham.edu" TargetMode="External"/><Relationship Id="rId21" Type="http://schemas.openxmlformats.org/officeDocument/2006/relationships/hyperlink" Target="mailto:gazanchian@kanrrc.ac.ir" TargetMode="External"/><Relationship Id="rId42" Type="http://schemas.openxmlformats.org/officeDocument/2006/relationships/hyperlink" Target="mailto:linr1@umd.edu" TargetMode="External"/><Relationship Id="rId47" Type="http://schemas.openxmlformats.org/officeDocument/2006/relationships/hyperlink" Target="mailto:jmmartin@montana.edu" TargetMode="External"/><Relationship Id="rId63" Type="http://schemas.openxmlformats.org/officeDocument/2006/relationships/hyperlink" Target="mailto:ch.richter@agrar.hu-berlin.de" TargetMode="External"/><Relationship Id="rId68" Type="http://schemas.openxmlformats.org/officeDocument/2006/relationships/hyperlink" Target="mailto:mjs38@psu.edu" TargetMode="External"/><Relationship Id="rId84" Type="http://schemas.openxmlformats.org/officeDocument/2006/relationships/hyperlink" Target="mailto:alwr@ifas.ufl.edu" TargetMode="External"/><Relationship Id="rId89" Type="http://schemas.openxmlformats.org/officeDocument/2006/relationships/hyperlink" Target="mailto:noura.ziadi@agr.gc.ca" TargetMode="External"/><Relationship Id="rId112" Type="http://schemas.openxmlformats.org/officeDocument/2006/relationships/hyperlink" Target="mailto:psubudhi@agctr.lsu.edu" TargetMode="External"/><Relationship Id="rId16" Type="http://schemas.openxmlformats.org/officeDocument/2006/relationships/hyperlink" Target="mailto:Craig.Daughtry@ars.usda.gov" TargetMode="External"/><Relationship Id="rId107" Type="http://schemas.openxmlformats.org/officeDocument/2006/relationships/hyperlink" Target="mailto:jmosali@noble.org" TargetMode="External"/><Relationship Id="rId11" Type="http://schemas.openxmlformats.org/officeDocument/2006/relationships/hyperlink" Target="mailto:BradleyKe@missouri.edu" TargetMode="External"/><Relationship Id="rId32" Type="http://schemas.openxmlformats.org/officeDocument/2006/relationships/hyperlink" Target="mailto:v.g.kakani@okstate.edu" TargetMode="External"/><Relationship Id="rId37" Type="http://schemas.openxmlformats.org/officeDocument/2006/relationships/hyperlink" Target="mailto:rkratoch@umd.edu" TargetMode="External"/><Relationship Id="rId53" Type="http://schemas.openxmlformats.org/officeDocument/2006/relationships/hyperlink" Target="mailto:femiguez@iastate.edu" TargetMode="External"/><Relationship Id="rId58" Type="http://schemas.openxmlformats.org/officeDocument/2006/relationships/hyperlink" Target="mailto:s.oikeh@aatf-africa.org" TargetMode="External"/><Relationship Id="rId74" Type="http://schemas.openxmlformats.org/officeDocument/2006/relationships/hyperlink" Target="mailto:afsoltani@yahoo.com" TargetMode="External"/><Relationship Id="rId79" Type="http://schemas.openxmlformats.org/officeDocument/2006/relationships/hyperlink" Target="mailto:btubana@agcenter.lsu.edu" TargetMode="External"/><Relationship Id="rId102" Type="http://schemas.openxmlformats.org/officeDocument/2006/relationships/hyperlink" Target="mailto:jane.johnson@ars.usda.gov" TargetMode="External"/><Relationship Id="rId123" Type="http://schemas.openxmlformats.org/officeDocument/2006/relationships/hyperlink" Target="mailto:mahernoaman@yahoo.com" TargetMode="External"/><Relationship Id="rId5" Type="http://schemas.openxmlformats.org/officeDocument/2006/relationships/hyperlink" Target="mailto:barker@pssci.umass.edu" TargetMode="External"/><Relationship Id="rId90" Type="http://schemas.openxmlformats.org/officeDocument/2006/relationships/hyperlink" Target="mailto:veronica.acosta-martinez@ars.usda.gov" TargetMode="External"/><Relationship Id="rId95" Type="http://schemas.openxmlformats.org/officeDocument/2006/relationships/hyperlink" Target="mailto:david.clay@sdstate.edu" TargetMode="External"/><Relationship Id="rId22" Type="http://schemas.openxmlformats.org/officeDocument/2006/relationships/hyperlink" Target="mailto:greta.gramig@ndsu.edu" TargetMode="External"/><Relationship Id="rId27" Type="http://schemas.openxmlformats.org/officeDocument/2006/relationships/hyperlink" Target="mailto:dholshou@vt.edu" TargetMode="External"/><Relationship Id="rId43" Type="http://schemas.openxmlformats.org/officeDocument/2006/relationships/hyperlink" Target="mailto:haibol@clemson.edu" TargetMode="External"/><Relationship Id="rId48" Type="http://schemas.openxmlformats.org/officeDocument/2006/relationships/hyperlink" Target="mailto:hmascagni@agctr.lsu.edu" TargetMode="External"/><Relationship Id="rId64" Type="http://schemas.openxmlformats.org/officeDocument/2006/relationships/hyperlink" Target="mailto:walter.riedell@ars.usda.gov" TargetMode="External"/><Relationship Id="rId69" Type="http://schemas.openxmlformats.org/officeDocument/2006/relationships/hyperlink" Target="mailto:xiufu@hawaii.edu" TargetMode="External"/><Relationship Id="rId113" Type="http://schemas.openxmlformats.org/officeDocument/2006/relationships/hyperlink" Target="mailto:cwaltz@uga.edu" TargetMode="External"/><Relationship Id="rId118" Type="http://schemas.openxmlformats.org/officeDocument/2006/relationships/hyperlink" Target="mailto:hero.gollany@oregonstate.edu" TargetMode="External"/><Relationship Id="rId80" Type="http://schemas.openxmlformats.org/officeDocument/2006/relationships/hyperlink" Target="mailto:hernanurcola@gmail.com" TargetMode="External"/><Relationship Id="rId85" Type="http://schemas.openxmlformats.org/officeDocument/2006/relationships/hyperlink" Target="mailto:rwu@hes.hmc.psu.edu" TargetMode="External"/><Relationship Id="rId12" Type="http://schemas.openxmlformats.org/officeDocument/2006/relationships/hyperlink" Target="mailto:jccastro@illinois.edu" TargetMode="External"/><Relationship Id="rId17" Type="http://schemas.openxmlformats.org/officeDocument/2006/relationships/hyperlink" Target="mailto:kefyalew.desta@wsu.edu" TargetMode="External"/><Relationship Id="rId33" Type="http://schemas.openxmlformats.org/officeDocument/2006/relationships/hyperlink" Target="mailto:karcher@uark.edu" TargetMode="External"/><Relationship Id="rId38" Type="http://schemas.openxmlformats.org/officeDocument/2006/relationships/hyperlink" Target="mailto:kurle001@umn.edu" TargetMode="External"/><Relationship Id="rId59" Type="http://schemas.openxmlformats.org/officeDocument/2006/relationships/hyperlink" Target="mailto:shannon.osborne@ars.usda.gov" TargetMode="External"/><Relationship Id="rId103" Type="http://schemas.openxmlformats.org/officeDocument/2006/relationships/hyperlink" Target="mailto:kumar.kuldip@gmail.com" TargetMode="External"/><Relationship Id="rId108" Type="http://schemas.openxmlformats.org/officeDocument/2006/relationships/hyperlink" Target="mailto:cgspedreira@usp.br" TargetMode="External"/><Relationship Id="rId124" Type="http://schemas.openxmlformats.org/officeDocument/2006/relationships/hyperlink" Target="mailto:ardeshir.adeli@ars.usda.gov" TargetMode="External"/><Relationship Id="rId54" Type="http://schemas.openxmlformats.org/officeDocument/2006/relationships/hyperlink" Target="mailto:umishra@anl.gov" TargetMode="External"/><Relationship Id="rId70" Type="http://schemas.openxmlformats.org/officeDocument/2006/relationships/hyperlink" Target="mailto:emsilva@wisc.edu" TargetMode="External"/><Relationship Id="rId75" Type="http://schemas.openxmlformats.org/officeDocument/2006/relationships/hyperlink" Target="mailto:Ravi.P.Sripada@monsanto.com" TargetMode="External"/><Relationship Id="rId91" Type="http://schemas.openxmlformats.org/officeDocument/2006/relationships/hyperlink" Target="mailto:barker.169@osu.edu" TargetMode="External"/><Relationship Id="rId96" Type="http://schemas.openxmlformats.org/officeDocument/2006/relationships/hyperlink" Target="mailto:coult077@umn.edu" TargetMode="External"/><Relationship Id="rId1" Type="http://schemas.openxmlformats.org/officeDocument/2006/relationships/hyperlink" Target="mailto:saseendran.anapalli@ars.usda.gov" TargetMode="External"/><Relationship Id="rId6" Type="http://schemas.openxmlformats.org/officeDocument/2006/relationships/hyperlink" Target="mailto:luca.bechini@unimi.it" TargetMode="External"/><Relationship Id="rId23" Type="http://schemas.openxmlformats.org/officeDocument/2006/relationships/hyperlink" Target="mailto:robert.grant@ales.ualberta.ca" TargetMode="External"/><Relationship Id="rId28" Type="http://schemas.openxmlformats.org/officeDocument/2006/relationships/hyperlink" Target="mailto:Raymond.Hunt@ars.usda.gov" TargetMode="External"/><Relationship Id="rId49" Type="http://schemas.openxmlformats.org/officeDocument/2006/relationships/hyperlink" Target="mailto:masseyr@missouri.edu" TargetMode="External"/><Relationship Id="rId114" Type="http://schemas.openxmlformats.org/officeDocument/2006/relationships/hyperlink" Target="mailto:jason.warren@okstate.edu" TargetMode="External"/><Relationship Id="rId119" Type="http://schemas.openxmlformats.org/officeDocument/2006/relationships/hyperlink" Target="mailto:huang@aesop.rutgers.edu" TargetMode="External"/><Relationship Id="rId44" Type="http://schemas.openxmlformats.org/officeDocument/2006/relationships/hyperlink" Target="mailto:dan.long@ars.usda.gov" TargetMode="External"/><Relationship Id="rId60" Type="http://schemas.openxmlformats.org/officeDocument/2006/relationships/hyperlink" Target="mailto:palle.pedersen@syngenta.com" TargetMode="External"/><Relationship Id="rId65" Type="http://schemas.openxmlformats.org/officeDocument/2006/relationships/hyperlink" Target="mailto:darrin.roberts@pioneer.com" TargetMode="External"/><Relationship Id="rId81" Type="http://schemas.openxmlformats.org/officeDocument/2006/relationships/hyperlink" Target="mailto:villamil@illinois.edu" TargetMode="External"/><Relationship Id="rId86" Type="http://schemas.openxmlformats.org/officeDocument/2006/relationships/hyperlink" Target="mailto:yuq@igsnrr.ac.cn" TargetMode="External"/><Relationship Id="rId13" Type="http://schemas.openxmlformats.org/officeDocument/2006/relationships/hyperlink" Target="mailto:Dan.Chellemi@ars.usda.gov" TargetMode="External"/><Relationship Id="rId18" Type="http://schemas.openxmlformats.org/officeDocument/2006/relationships/hyperlink" Target="mailto:donghz@saas.ac.cn" TargetMode="External"/><Relationship Id="rId39" Type="http://schemas.openxmlformats.org/officeDocument/2006/relationships/hyperlink" Target="mailto:leedk@illinois.edu" TargetMode="External"/><Relationship Id="rId109" Type="http://schemas.openxmlformats.org/officeDocument/2006/relationships/hyperlink" Target="mailto:vara@ksu.edu" TargetMode="External"/><Relationship Id="rId34" Type="http://schemas.openxmlformats.org/officeDocument/2006/relationships/hyperlink" Target="mailto:skariuki@umd.edu" TargetMode="External"/><Relationship Id="rId50" Type="http://schemas.openxmlformats.org/officeDocument/2006/relationships/hyperlink" Target="mailto:jmclain@cals.arizona.edu" TargetMode="External"/><Relationship Id="rId55" Type="http://schemas.openxmlformats.org/officeDocument/2006/relationships/hyperlink" Target="mailto:kmurphy2@wsu.edu" TargetMode="External"/><Relationship Id="rId76" Type="http://schemas.openxmlformats.org/officeDocument/2006/relationships/hyperlink" Target="mailto:jtesque@yahoo.com" TargetMode="External"/><Relationship Id="rId97" Type="http://schemas.openxmlformats.org/officeDocument/2006/relationships/hyperlink" Target="mailto:wjc3@cornell.edu" TargetMode="External"/><Relationship Id="rId104" Type="http://schemas.openxmlformats.org/officeDocument/2006/relationships/hyperlink" Target="mailto:pkyveryga@iasoybeans.com" TargetMode="External"/><Relationship Id="rId120" Type="http://schemas.openxmlformats.org/officeDocument/2006/relationships/hyperlink" Target="mailto:Sharon.Weyers@ars.usda.gov" TargetMode="External"/><Relationship Id="rId125" Type="http://schemas.openxmlformats.org/officeDocument/2006/relationships/hyperlink" Target="mailto:tsren@cau.edu.cn" TargetMode="External"/><Relationship Id="rId7" Type="http://schemas.openxmlformats.org/officeDocument/2006/relationships/hyperlink" Target="mailto:gilles.belanger@agr.gc.ca" TargetMode="External"/><Relationship Id="rId71" Type="http://schemas.openxmlformats.org/officeDocument/2006/relationships/hyperlink" Target="mailto:siriprieto@fagro.edu.uy" TargetMode="External"/><Relationship Id="rId92" Type="http://schemas.openxmlformats.org/officeDocument/2006/relationships/hyperlink" Target="mailto:dkbenbi@yahoo.com" TargetMode="External"/><Relationship Id="rId2" Type="http://schemas.openxmlformats.org/officeDocument/2006/relationships/hyperlink" Target="mailto:bill.anderson@ars.usda.gov" TargetMode="External"/><Relationship Id="rId29" Type="http://schemas.openxmlformats.org/officeDocument/2006/relationships/hyperlink" Target="mailto:tmh@umn.edu" TargetMode="External"/><Relationship Id="rId24" Type="http://schemas.openxmlformats.org/officeDocument/2006/relationships/hyperlink" Target="mailto:fhaile@dow.com" TargetMode="External"/><Relationship Id="rId40" Type="http://schemas.openxmlformats.org/officeDocument/2006/relationships/hyperlink" Target="mailto:libg@cau.edu.cn" TargetMode="External"/><Relationship Id="rId45" Type="http://schemas.openxmlformats.org/officeDocument/2006/relationships/hyperlink" Target="mailto:andrea.l.maas@monsanto.com" TargetMode="External"/><Relationship Id="rId66" Type="http://schemas.openxmlformats.org/officeDocument/2006/relationships/hyperlink" Target="mailto:crosen@umn.edu" TargetMode="External"/><Relationship Id="rId87" Type="http://schemas.openxmlformats.org/officeDocument/2006/relationships/hyperlink" Target="mailto:jinming.zhu@grassrootsbio.com" TargetMode="External"/><Relationship Id="rId110" Type="http://schemas.openxmlformats.org/officeDocument/2006/relationships/hyperlink" Target="mailto:rogersj@msu.edu" TargetMode="External"/><Relationship Id="rId115" Type="http://schemas.openxmlformats.org/officeDocument/2006/relationships/hyperlink" Target="mailto:allenf@utk.edu" TargetMode="External"/><Relationship Id="rId61" Type="http://schemas.openxmlformats.org/officeDocument/2006/relationships/hyperlink" Target="mailto:nrajan@ag.tamu.edu" TargetMode="External"/><Relationship Id="rId82" Type="http://schemas.openxmlformats.org/officeDocument/2006/relationships/hyperlink" Target="mailto:olga.walsh@montana.edu" TargetMode="External"/><Relationship Id="rId19" Type="http://schemas.openxmlformats.org/officeDocument/2006/relationships/hyperlink" Target="mailto:vfasoula@uga.edu" TargetMode="External"/><Relationship Id="rId14" Type="http://schemas.openxmlformats.org/officeDocument/2006/relationships/hyperlink" Target="mailto:cchen@montana.edu" TargetMode="External"/><Relationship Id="rId30" Type="http://schemas.openxmlformats.org/officeDocument/2006/relationships/hyperlink" Target="mailto:qjiang@noble.org" TargetMode="External"/><Relationship Id="rId35" Type="http://schemas.openxmlformats.org/officeDocument/2006/relationships/hyperlink" Target="mailto:Tom.Kaspar@ars.usda.gov" TargetMode="External"/><Relationship Id="rId56" Type="http://schemas.openxmlformats.org/officeDocument/2006/relationships/hyperlink" Target="mailto:mahernoaman@yahoo.com" TargetMode="External"/><Relationship Id="rId77" Type="http://schemas.openxmlformats.org/officeDocument/2006/relationships/hyperlink" Target="mailto:peter.thorburn@csiro.au" TargetMode="External"/><Relationship Id="rId100" Type="http://schemas.openxmlformats.org/officeDocument/2006/relationships/hyperlink" Target="mailto:chad.godsey@okstate.edu" TargetMode="External"/><Relationship Id="rId105" Type="http://schemas.openxmlformats.org/officeDocument/2006/relationships/hyperlink" Target="mailto:dirk.mallants@csiro.au" TargetMode="External"/><Relationship Id="rId126" Type="http://schemas.openxmlformats.org/officeDocument/2006/relationships/hyperlink" Target="mailto:ssoufizadeh2004@yahoo.com" TargetMode="External"/><Relationship Id="rId8" Type="http://schemas.openxmlformats.org/officeDocument/2006/relationships/hyperlink" Target="mailto:stan.blade@albertainnovates.ca" TargetMode="External"/><Relationship Id="rId51" Type="http://schemas.openxmlformats.org/officeDocument/2006/relationships/hyperlink" Target="mailto:nmeki@brc.tamus.edu" TargetMode="External"/><Relationship Id="rId72" Type="http://schemas.openxmlformats.org/officeDocument/2006/relationships/hyperlink" Target="mailto:snapp@msu.edu" TargetMode="External"/><Relationship Id="rId93" Type="http://schemas.openxmlformats.org/officeDocument/2006/relationships/hyperlink" Target="mailto:arnold.bruns@ars.usda.gov" TargetMode="External"/><Relationship Id="rId98" Type="http://schemas.openxmlformats.org/officeDocument/2006/relationships/hyperlink" Target="mailto:vmdavis@wisc.edu" TargetMode="External"/><Relationship Id="rId121" Type="http://schemas.openxmlformats.org/officeDocument/2006/relationships/hyperlink" Target="mailto:rhonda.miller@usu.edu" TargetMode="External"/><Relationship Id="rId3" Type="http://schemas.openxmlformats.org/officeDocument/2006/relationships/hyperlink" Target="mailto:john.angus@csiro.au" TargetMode="External"/><Relationship Id="rId25" Type="http://schemas.openxmlformats.org/officeDocument/2006/relationships/hyperlink" Target="mailto:jahernan@umn.edu" TargetMode="External"/><Relationship Id="rId46" Type="http://schemas.openxmlformats.org/officeDocument/2006/relationships/hyperlink" Target="mailto:marsalis@nmsu.edu" TargetMode="External"/><Relationship Id="rId67" Type="http://schemas.openxmlformats.org/officeDocument/2006/relationships/hyperlink" Target="mailto:upendra.sainju@ars.usda.gov" TargetMode="External"/><Relationship Id="rId116" Type="http://schemas.openxmlformats.org/officeDocument/2006/relationships/hyperlink" Target="mailto:bergtold@ksu.edu" TargetMode="External"/><Relationship Id="rId20" Type="http://schemas.openxmlformats.org/officeDocument/2006/relationships/hyperlink" Target="mailto:gfeng@wsu.edu" TargetMode="External"/><Relationship Id="rId41" Type="http://schemas.openxmlformats.org/officeDocument/2006/relationships/hyperlink" Target="mailto:fmli@lzu.edu.cn" TargetMode="External"/><Relationship Id="rId62" Type="http://schemas.openxmlformats.org/officeDocument/2006/relationships/hyperlink" Target="mailto:renaud@ehs.unu.edu" TargetMode="External"/><Relationship Id="rId83" Type="http://schemas.openxmlformats.org/officeDocument/2006/relationships/hyperlink" Target="mailto:andreas.westphal@gmail.com" TargetMode="External"/><Relationship Id="rId88" Type="http://schemas.openxmlformats.org/officeDocument/2006/relationships/hyperlink" Target="mailto:yzhu@agcenter.lsu.edu" TargetMode="External"/><Relationship Id="rId111" Type="http://schemas.openxmlformats.org/officeDocument/2006/relationships/hyperlink" Target="mailto:ruizdiaz@ksu.edu" TargetMode="External"/><Relationship Id="rId15" Type="http://schemas.openxmlformats.org/officeDocument/2006/relationships/hyperlink" Target="mailto:wtcr@ufl.edu" TargetMode="External"/><Relationship Id="rId36" Type="http://schemas.openxmlformats.org/officeDocument/2006/relationships/hyperlink" Target="mailto:ckersebaum@zalf.de" TargetMode="External"/><Relationship Id="rId57" Type="http://schemas.openxmlformats.org/officeDocument/2006/relationships/hyperlink" Target="mailto:dobrien@ksu.edu" TargetMode="External"/><Relationship Id="rId106" Type="http://schemas.openxmlformats.org/officeDocument/2006/relationships/hyperlink" Target="mailto:nicolas.martin@syngenta.com" TargetMode="External"/><Relationship Id="rId127" Type="http://schemas.openxmlformats.org/officeDocument/2006/relationships/printerSettings" Target="../printerSettings/printerSettings13.bin"/><Relationship Id="rId10" Type="http://schemas.openxmlformats.org/officeDocument/2006/relationships/hyperlink" Target="mailto:borras@agro.uba.ar" TargetMode="External"/><Relationship Id="rId31" Type="http://schemas.openxmlformats.org/officeDocument/2006/relationships/hyperlink" Target="mailto:d.jones@bangor.ac.uk" TargetMode="External"/><Relationship Id="rId52" Type="http://schemas.openxmlformats.org/officeDocument/2006/relationships/hyperlink" Target="mailto:klaas.metselaar@wur.nl" TargetMode="External"/><Relationship Id="rId73" Type="http://schemas.openxmlformats.org/officeDocument/2006/relationships/hyperlink" Target="mailto:lesollen@ufl.edu" TargetMode="External"/><Relationship Id="rId78" Type="http://schemas.openxmlformats.org/officeDocument/2006/relationships/hyperlink" Target="mailto:ctrostle@ag.tamu.edu" TargetMode="External"/><Relationship Id="rId94" Type="http://schemas.openxmlformats.org/officeDocument/2006/relationships/hyperlink" Target="mailto:francisco.calderon@ars.usda.gov" TargetMode="External"/><Relationship Id="rId99" Type="http://schemas.openxmlformats.org/officeDocument/2006/relationships/hyperlink" Target="mailto:Barry.Glaz@ars.usda.gov" TargetMode="External"/><Relationship Id="rId101" Type="http://schemas.openxmlformats.org/officeDocument/2006/relationships/hyperlink" Target="mailto:jerry.hatfield@ars.usda.gov" TargetMode="External"/><Relationship Id="rId122" Type="http://schemas.openxmlformats.org/officeDocument/2006/relationships/hyperlink" Target="mailto:krreddy@pss.msstate.edu" TargetMode="External"/><Relationship Id="rId4" Type="http://schemas.openxmlformats.org/officeDocument/2006/relationships/hyperlink" Target="mailto:david.archer@ars.usda.gov" TargetMode="External"/><Relationship Id="rId9" Type="http://schemas.openxmlformats.org/officeDocument/2006/relationships/hyperlink" Target="mailto:hblanco@ksu.edu" TargetMode="External"/></Relationships>
</file>

<file path=xl/worksheets/_rels/sheet14.xml.rels><?xml version="1.0" encoding="UTF-8" standalone="yes"?>
<Relationships xmlns="http://schemas.openxmlformats.org/package/2006/relationships"><Relationship Id="rId13" Type="http://schemas.openxmlformats.org/officeDocument/2006/relationships/hyperlink" Target="mailto:vbandaru@umd.edu" TargetMode="External"/><Relationship Id="rId18" Type="http://schemas.openxmlformats.org/officeDocument/2006/relationships/hyperlink" Target="mailto:coult077@umn.edu" TargetMode="External"/><Relationship Id="rId26" Type="http://schemas.openxmlformats.org/officeDocument/2006/relationships/hyperlink" Target="mailto:marsalis@nmsu.edu" TargetMode="External"/><Relationship Id="rId39" Type="http://schemas.openxmlformats.org/officeDocument/2006/relationships/hyperlink" Target="mailto:brent.myers@pioneer.com" TargetMode="External"/><Relationship Id="rId21" Type="http://schemas.openxmlformats.org/officeDocument/2006/relationships/hyperlink" Target="mailto:jerry.hatfield@ars.usda.gov" TargetMode="External"/><Relationship Id="rId34" Type="http://schemas.openxmlformats.org/officeDocument/2006/relationships/hyperlink" Target="mailto:smit7273@crk.umn.edu" TargetMode="External"/><Relationship Id="rId42" Type="http://schemas.openxmlformats.org/officeDocument/2006/relationships/printerSettings" Target="../printerSettings/printerSettings14.bin"/><Relationship Id="rId7" Type="http://schemas.openxmlformats.org/officeDocument/2006/relationships/hyperlink" Target="mailto:murphy@aesop.rutgers.edu" TargetMode="External"/><Relationship Id="rId2" Type="http://schemas.openxmlformats.org/officeDocument/2006/relationships/hyperlink" Target="mailto:marianocossani@gmail.com" TargetMode="External"/><Relationship Id="rId16" Type="http://schemas.openxmlformats.org/officeDocument/2006/relationships/hyperlink" Target="mailto:amitava.chatterjee@ndsu.edu" TargetMode="External"/><Relationship Id="rId20" Type="http://schemas.openxmlformats.org/officeDocument/2006/relationships/hyperlink" Target="mailto:fultojp@auburn.edu" TargetMode="External"/><Relationship Id="rId29" Type="http://schemas.openxmlformats.org/officeDocument/2006/relationships/hyperlink" Target="mailto:vara@ksu.edu" TargetMode="External"/><Relationship Id="rId41" Type="http://schemas.openxmlformats.org/officeDocument/2006/relationships/hyperlink" Target="mailto:gaurav.bhalla@pioneer.com" TargetMode="External"/><Relationship Id="rId1" Type="http://schemas.openxmlformats.org/officeDocument/2006/relationships/hyperlink" Target="mailto:nicole.anderson@oregonstate.edu" TargetMode="External"/><Relationship Id="rId6" Type="http://schemas.openxmlformats.org/officeDocument/2006/relationships/hyperlink" Target="mailto:jmmartin@montana.edu" TargetMode="External"/><Relationship Id="rId11" Type="http://schemas.openxmlformats.org/officeDocument/2006/relationships/hyperlink" Target="mailto:lakesh.sharma@maine.edu" TargetMode="External"/><Relationship Id="rId24" Type="http://schemas.openxmlformats.org/officeDocument/2006/relationships/hyperlink" Target="mailto:dan.long@ars.usda.gov" TargetMode="External"/><Relationship Id="rId32" Type="http://schemas.openxmlformats.org/officeDocument/2006/relationships/hyperlink" Target="mailto:mdruark@wisc.edu" TargetMode="External"/><Relationship Id="rId37" Type="http://schemas.openxmlformats.org/officeDocument/2006/relationships/hyperlink" Target="mailto:jason.warren@okstate.edu" TargetMode="External"/><Relationship Id="rId40" Type="http://schemas.openxmlformats.org/officeDocument/2006/relationships/hyperlink" Target="mailto:sarchont@iastate.edu" TargetMode="External"/><Relationship Id="rId5" Type="http://schemas.openxmlformats.org/officeDocument/2006/relationships/hyperlink" Target="mailto:alexander.j.lindsey@gmail.com" TargetMode="External"/><Relationship Id="rId15" Type="http://schemas.openxmlformats.org/officeDocument/2006/relationships/hyperlink" Target="mailto:ryan.r.busby@usace.army.mil" TargetMode="External"/><Relationship Id="rId23" Type="http://schemas.openxmlformats.org/officeDocument/2006/relationships/hyperlink" Target="mailto:john.kovar@ars.usda.gov" TargetMode="External"/><Relationship Id="rId28" Type="http://schemas.openxmlformats.org/officeDocument/2006/relationships/hyperlink" Target="mailto:umishra@anl.gov" TargetMode="External"/><Relationship Id="rId36" Type="http://schemas.openxmlformats.org/officeDocument/2006/relationships/hyperlink" Target="mailto:owalsh@uidaho.edu" TargetMode="External"/><Relationship Id="rId10" Type="http://schemas.openxmlformats.org/officeDocument/2006/relationships/hyperlink" Target="mailto:Sanesh.Ramburan@sugar.org.za" TargetMode="External"/><Relationship Id="rId19" Type="http://schemas.openxmlformats.org/officeDocument/2006/relationships/hyperlink" Target="mailto:fransen@wsu.edu" TargetMode="External"/><Relationship Id="rId31" Type="http://schemas.openxmlformats.org/officeDocument/2006/relationships/hyperlink" Target="mailto:nrajan@ag.tamu.edu" TargetMode="External"/><Relationship Id="rId4" Type="http://schemas.openxmlformats.org/officeDocument/2006/relationships/hyperlink" Target="mailto:neil_hansen@byu.edu" TargetMode="External"/><Relationship Id="rId9" Type="http://schemas.openxmlformats.org/officeDocument/2006/relationships/hyperlink" Target="mailto:angela.post@okstate.edu" TargetMode="External"/><Relationship Id="rId14" Type="http://schemas.openxmlformats.org/officeDocument/2006/relationships/hyperlink" Target="mailto:dkbenbi@yahoo.com" TargetMode="External"/><Relationship Id="rId22" Type="http://schemas.openxmlformats.org/officeDocument/2006/relationships/hyperlink" Target="mailto:jane.johnson@ars.usda.gov" TargetMode="External"/><Relationship Id="rId27" Type="http://schemas.openxmlformats.org/officeDocument/2006/relationships/hyperlink" Target="mailto:nicolas.martin@syngenta.com" TargetMode="External"/><Relationship Id="rId30" Type="http://schemas.openxmlformats.org/officeDocument/2006/relationships/hyperlink" Target="mailto:priceaj@auburn.edu" TargetMode="External"/><Relationship Id="rId35" Type="http://schemas.openxmlformats.org/officeDocument/2006/relationships/hyperlink" Target="mailto:btubana@agcenter.lsu.edu" TargetMode="External"/><Relationship Id="rId8" Type="http://schemas.openxmlformats.org/officeDocument/2006/relationships/hyperlink" Target="mailto:thandiwe.nleya@sdstate.edu" TargetMode="External"/><Relationship Id="rId3" Type="http://schemas.openxmlformats.org/officeDocument/2006/relationships/hyperlink" Target="mailto:christopher.graham@sdstate.edu" TargetMode="External"/><Relationship Id="rId12" Type="http://schemas.openxmlformats.org/officeDocument/2006/relationships/hyperlink" Target="mailto:maninder@ufl.edu" TargetMode="External"/><Relationship Id="rId17" Type="http://schemas.openxmlformats.org/officeDocument/2006/relationships/hyperlink" Target="mailto:ciampitti@ksu.edu" TargetMode="External"/><Relationship Id="rId25" Type="http://schemas.openxmlformats.org/officeDocument/2006/relationships/hyperlink" Target="mailto:dirk.mallants@csiro.au" TargetMode="External"/><Relationship Id="rId33" Type="http://schemas.openxmlformats.org/officeDocument/2006/relationships/hyperlink" Target="mailto:ashrestha@csufresno.edu" TargetMode="External"/><Relationship Id="rId38" Type="http://schemas.openxmlformats.org/officeDocument/2006/relationships/hyperlink" Target="mailto:chengsongzhu@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fransen@wsu.edu" TargetMode="External"/><Relationship Id="rId13" Type="http://schemas.openxmlformats.org/officeDocument/2006/relationships/hyperlink" Target="mailto:fultojp@auburn.edu" TargetMode="External"/><Relationship Id="rId18" Type="http://schemas.openxmlformats.org/officeDocument/2006/relationships/hyperlink" Target="mailto:nancy_gift@berea.edu" TargetMode="External"/><Relationship Id="rId26" Type="http://schemas.openxmlformats.org/officeDocument/2006/relationships/hyperlink" Target="mailto:raysmith1@uky.edu" TargetMode="External"/><Relationship Id="rId3" Type="http://schemas.openxmlformats.org/officeDocument/2006/relationships/hyperlink" Target="mailto:ruizdiaz@ksu.edu" TargetMode="External"/><Relationship Id="rId21" Type="http://schemas.openxmlformats.org/officeDocument/2006/relationships/hyperlink" Target="mailto:ashrestha@csufresno.edu" TargetMode="External"/><Relationship Id="rId7" Type="http://schemas.openxmlformats.org/officeDocument/2006/relationships/hyperlink" Target="mailto:lindsey.233@osu.edu" TargetMode="External"/><Relationship Id="rId12" Type="http://schemas.openxmlformats.org/officeDocument/2006/relationships/hyperlink" Target="mailto:priceaj@auburn.edu" TargetMode="External"/><Relationship Id="rId17" Type="http://schemas.openxmlformats.org/officeDocument/2006/relationships/hyperlink" Target="mailto:amitava.chatterjee@ndsu.edu" TargetMode="External"/><Relationship Id="rId25" Type="http://schemas.openxmlformats.org/officeDocument/2006/relationships/hyperlink" Target="mailto:jmarshall@uidaho.edu" TargetMode="External"/><Relationship Id="rId2" Type="http://schemas.openxmlformats.org/officeDocument/2006/relationships/hyperlink" Target="mailto:david.clay@sdstate.edu" TargetMode="External"/><Relationship Id="rId16" Type="http://schemas.openxmlformats.org/officeDocument/2006/relationships/hyperlink" Target="mailto:umishra@anl.gov" TargetMode="External"/><Relationship Id="rId20" Type="http://schemas.openxmlformats.org/officeDocument/2006/relationships/hyperlink" Target="mailto:bill.raun@okstate.edu" TargetMode="External"/><Relationship Id="rId1" Type="http://schemas.openxmlformats.org/officeDocument/2006/relationships/hyperlink" Target="mailto:barker.169@osu.edu" TargetMode="External"/><Relationship Id="rId6" Type="http://schemas.openxmlformats.org/officeDocument/2006/relationships/hyperlink" Target="mailto:pkyveryga@iasoybeans.com" TargetMode="External"/><Relationship Id="rId11" Type="http://schemas.openxmlformats.org/officeDocument/2006/relationships/hyperlink" Target="mailto:jmclain@cals.arizona.edu" TargetMode="External"/><Relationship Id="rId24" Type="http://schemas.openxmlformats.org/officeDocument/2006/relationships/hyperlink" Target="mailto:jerry.hatfield@ars.usda.gov" TargetMode="External"/><Relationship Id="rId5" Type="http://schemas.openxmlformats.org/officeDocument/2006/relationships/hyperlink" Target="mailto:barry.glaz@ars.usda.gov" TargetMode="External"/><Relationship Id="rId15" Type="http://schemas.openxmlformats.org/officeDocument/2006/relationships/hyperlink" Target="mailto:nrajan@ag.tamu.edu" TargetMode="External"/><Relationship Id="rId23" Type="http://schemas.openxmlformats.org/officeDocument/2006/relationships/hyperlink" Target="mailto:kremerr@missouri.edu" TargetMode="External"/><Relationship Id="rId28" Type="http://schemas.openxmlformats.org/officeDocument/2006/relationships/printerSettings" Target="../printerSettings/printerSettings2.bin"/><Relationship Id="rId10" Type="http://schemas.openxmlformats.org/officeDocument/2006/relationships/hyperlink" Target="mailto:francisco.calderon@ars.usda.gov" TargetMode="External"/><Relationship Id="rId19" Type="http://schemas.openxmlformats.org/officeDocument/2006/relationships/hyperlink" Target="http://www.prairiesoilsandcrops.ca/" TargetMode="External"/><Relationship Id="rId4" Type="http://schemas.openxmlformats.org/officeDocument/2006/relationships/hyperlink" Target="mailto:arnold.bruns@ars.usda.gov" TargetMode="External"/><Relationship Id="rId9" Type="http://schemas.openxmlformats.org/officeDocument/2006/relationships/hyperlink" Target="mailto:hmascagni@agcenter.lsu.edu" TargetMode="External"/><Relationship Id="rId14" Type="http://schemas.openxmlformats.org/officeDocument/2006/relationships/hyperlink" Target="mailto:rkratoch@umd.edu" TargetMode="External"/><Relationship Id="rId22" Type="http://schemas.openxmlformats.org/officeDocument/2006/relationships/hyperlink" Target="mailto:smit7273@crk.umn.edu" TargetMode="External"/><Relationship Id="rId27" Type="http://schemas.openxmlformats.org/officeDocument/2006/relationships/hyperlink" Target="mailto:gary.peterson@colostate.ed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ransen@wsu.edu" TargetMode="External"/><Relationship Id="rId13" Type="http://schemas.openxmlformats.org/officeDocument/2006/relationships/hyperlink" Target="mailto:fultojp@auburn.edu" TargetMode="External"/><Relationship Id="rId18" Type="http://schemas.openxmlformats.org/officeDocument/2006/relationships/hyperlink" Target="mailto:nancy_gift@berea.edu" TargetMode="External"/><Relationship Id="rId26" Type="http://schemas.openxmlformats.org/officeDocument/2006/relationships/hyperlink" Target="mailto:gary.peterson@colostate.edu" TargetMode="External"/><Relationship Id="rId3" Type="http://schemas.openxmlformats.org/officeDocument/2006/relationships/hyperlink" Target="mailto:ruizdiaz@ksu.edu" TargetMode="External"/><Relationship Id="rId21" Type="http://schemas.openxmlformats.org/officeDocument/2006/relationships/hyperlink" Target="mailto:smit7273@crk.umn.edu" TargetMode="External"/><Relationship Id="rId7" Type="http://schemas.openxmlformats.org/officeDocument/2006/relationships/hyperlink" Target="mailto:lindsey.233@osu.edu" TargetMode="External"/><Relationship Id="rId12" Type="http://schemas.openxmlformats.org/officeDocument/2006/relationships/hyperlink" Target="mailto:priceaj@auburn.edu" TargetMode="External"/><Relationship Id="rId17" Type="http://schemas.openxmlformats.org/officeDocument/2006/relationships/hyperlink" Target="mailto:amitava.chatterjee@ndsu.edu" TargetMode="External"/><Relationship Id="rId25" Type="http://schemas.openxmlformats.org/officeDocument/2006/relationships/hyperlink" Target="mailto:raysmith1@uky.edu" TargetMode="External"/><Relationship Id="rId2" Type="http://schemas.openxmlformats.org/officeDocument/2006/relationships/hyperlink" Target="mailto:david.clay@sdstate.edu" TargetMode="External"/><Relationship Id="rId16" Type="http://schemas.openxmlformats.org/officeDocument/2006/relationships/hyperlink" Target="mailto:umishra@anl.gov" TargetMode="External"/><Relationship Id="rId20" Type="http://schemas.openxmlformats.org/officeDocument/2006/relationships/hyperlink" Target="mailto:ashrestha@csufresno.edu" TargetMode="External"/><Relationship Id="rId29" Type="http://schemas.openxmlformats.org/officeDocument/2006/relationships/drawing" Target="../drawings/drawing2.xml"/><Relationship Id="rId1" Type="http://schemas.openxmlformats.org/officeDocument/2006/relationships/hyperlink" Target="mailto:barker.169@osu.edu" TargetMode="External"/><Relationship Id="rId6" Type="http://schemas.openxmlformats.org/officeDocument/2006/relationships/hyperlink" Target="mailto:pkyveryga@iasoybeans.com" TargetMode="External"/><Relationship Id="rId11" Type="http://schemas.openxmlformats.org/officeDocument/2006/relationships/hyperlink" Target="mailto:jmclain@cals.arizona.edu" TargetMode="External"/><Relationship Id="rId24" Type="http://schemas.openxmlformats.org/officeDocument/2006/relationships/hyperlink" Target="mailto:jmarshall@uidaho.edu" TargetMode="External"/><Relationship Id="rId5" Type="http://schemas.openxmlformats.org/officeDocument/2006/relationships/hyperlink" Target="mailto:barry.glaz@comcast.net" TargetMode="External"/><Relationship Id="rId15" Type="http://schemas.openxmlformats.org/officeDocument/2006/relationships/hyperlink" Target="mailto:nrajan@ag.tamu.edu" TargetMode="External"/><Relationship Id="rId23" Type="http://schemas.openxmlformats.org/officeDocument/2006/relationships/hyperlink" Target="mailto:jerry.hatfield@ars.usda.gov" TargetMode="External"/><Relationship Id="rId28" Type="http://schemas.openxmlformats.org/officeDocument/2006/relationships/printerSettings" Target="../printerSettings/printerSettings3.bin"/><Relationship Id="rId10" Type="http://schemas.openxmlformats.org/officeDocument/2006/relationships/hyperlink" Target="mailto:francisco.calderon@ars.usda.gov" TargetMode="External"/><Relationship Id="rId19" Type="http://schemas.openxmlformats.org/officeDocument/2006/relationships/hyperlink" Target="mailto:bill.raun@okstate.edu" TargetMode="External"/><Relationship Id="rId4" Type="http://schemas.openxmlformats.org/officeDocument/2006/relationships/hyperlink" Target="mailto:arnold.bruns@ars.usda.gov" TargetMode="External"/><Relationship Id="rId9" Type="http://schemas.openxmlformats.org/officeDocument/2006/relationships/hyperlink" Target="mailto:hmascagni@agcenter.lsu.edu" TargetMode="External"/><Relationship Id="rId14" Type="http://schemas.openxmlformats.org/officeDocument/2006/relationships/hyperlink" Target="mailto:rkratoch@umd.edu" TargetMode="External"/><Relationship Id="rId22" Type="http://schemas.openxmlformats.org/officeDocument/2006/relationships/hyperlink" Target="mailto:kremerr@missouri.edu" TargetMode="External"/><Relationship Id="rId27" Type="http://schemas.openxmlformats.org/officeDocument/2006/relationships/hyperlink" Target="mailto:pjiang@uga.edu"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fultojp@auburn.edu" TargetMode="External"/><Relationship Id="rId18" Type="http://schemas.openxmlformats.org/officeDocument/2006/relationships/hyperlink" Target="mailto:nancy_gift@berea.edu" TargetMode="External"/><Relationship Id="rId26" Type="http://schemas.openxmlformats.org/officeDocument/2006/relationships/hyperlink" Target="mailto:gary.peterson@colostate.edu" TargetMode="External"/><Relationship Id="rId3" Type="http://schemas.openxmlformats.org/officeDocument/2006/relationships/hyperlink" Target="mailto:ruizdiaz@ksu.edu" TargetMode="External"/><Relationship Id="rId21" Type="http://schemas.openxmlformats.org/officeDocument/2006/relationships/hyperlink" Target="mailto:smit7273@crk.umn.edu" TargetMode="External"/><Relationship Id="rId34" Type="http://schemas.openxmlformats.org/officeDocument/2006/relationships/hyperlink" Target="mailto:thimes@sciencesocieteis.org" TargetMode="External"/><Relationship Id="rId7" Type="http://schemas.openxmlformats.org/officeDocument/2006/relationships/hyperlink" Target="mailto:lindsey.233@osu.edu" TargetMode="External"/><Relationship Id="rId12" Type="http://schemas.openxmlformats.org/officeDocument/2006/relationships/hyperlink" Target="mailto:priceaj@auburn.edu" TargetMode="External"/><Relationship Id="rId17" Type="http://schemas.openxmlformats.org/officeDocument/2006/relationships/hyperlink" Target="mailto:amitava.chatterjee@ndsu.edu" TargetMode="External"/><Relationship Id="rId25" Type="http://schemas.openxmlformats.org/officeDocument/2006/relationships/hyperlink" Target="mailto:raysmith1@uky.edu" TargetMode="External"/><Relationship Id="rId33" Type="http://schemas.openxmlformats.org/officeDocument/2006/relationships/hyperlink" Target="mailto:mclainj@email.arizona.edu" TargetMode="External"/><Relationship Id="rId2" Type="http://schemas.openxmlformats.org/officeDocument/2006/relationships/hyperlink" Target="mailto:david.clay@sdstate.edu" TargetMode="External"/><Relationship Id="rId16" Type="http://schemas.openxmlformats.org/officeDocument/2006/relationships/hyperlink" Target="mailto:umishra@anl.gov" TargetMode="External"/><Relationship Id="rId20" Type="http://schemas.openxmlformats.org/officeDocument/2006/relationships/hyperlink" Target="mailto:ashrestha@csufresno.edu" TargetMode="External"/><Relationship Id="rId29" Type="http://schemas.openxmlformats.org/officeDocument/2006/relationships/hyperlink" Target="mailto:c.cossani@cgiar.org" TargetMode="External"/><Relationship Id="rId1" Type="http://schemas.openxmlformats.org/officeDocument/2006/relationships/hyperlink" Target="mailto:barker.169@osu.edu" TargetMode="External"/><Relationship Id="rId6" Type="http://schemas.openxmlformats.org/officeDocument/2006/relationships/hyperlink" Target="mailto:pkyveryga@iasoybeans.com" TargetMode="External"/><Relationship Id="rId11" Type="http://schemas.openxmlformats.org/officeDocument/2006/relationships/hyperlink" Target="mailto:jmclain@cals.arizona.edu" TargetMode="External"/><Relationship Id="rId24" Type="http://schemas.openxmlformats.org/officeDocument/2006/relationships/hyperlink" Target="mailto:jmarshall@uidaho.edu" TargetMode="External"/><Relationship Id="rId32" Type="http://schemas.openxmlformats.org/officeDocument/2006/relationships/hyperlink" Target="mailto:mahernoaman@yahoo.com" TargetMode="External"/><Relationship Id="rId5" Type="http://schemas.openxmlformats.org/officeDocument/2006/relationships/hyperlink" Target="mailto:barry.glaz@comcast.net" TargetMode="External"/><Relationship Id="rId15" Type="http://schemas.openxmlformats.org/officeDocument/2006/relationships/hyperlink" Target="mailto:nrajan@ag.tamu.edu" TargetMode="External"/><Relationship Id="rId23" Type="http://schemas.openxmlformats.org/officeDocument/2006/relationships/hyperlink" Target="mailto:jerry.hatfield@ars.usda.gov" TargetMode="External"/><Relationship Id="rId28" Type="http://schemas.openxmlformats.org/officeDocument/2006/relationships/hyperlink" Target="mailto:yhchen@noble.org" TargetMode="External"/><Relationship Id="rId10" Type="http://schemas.openxmlformats.org/officeDocument/2006/relationships/hyperlink" Target="mailto:francisco.calderon@ars.usda.gov" TargetMode="External"/><Relationship Id="rId19" Type="http://schemas.openxmlformats.org/officeDocument/2006/relationships/hyperlink" Target="mailto:bill.raun@okstate.edu" TargetMode="External"/><Relationship Id="rId31" Type="http://schemas.openxmlformats.org/officeDocument/2006/relationships/hyperlink" Target="mailto:mclainj@email.arizona.edu" TargetMode="External"/><Relationship Id="rId4" Type="http://schemas.openxmlformats.org/officeDocument/2006/relationships/hyperlink" Target="mailto:arnold.bruns@ars.usda.gov" TargetMode="External"/><Relationship Id="rId9" Type="http://schemas.openxmlformats.org/officeDocument/2006/relationships/hyperlink" Target="mailto:hmascagni@agcenter.lsu.edu" TargetMode="External"/><Relationship Id="rId14" Type="http://schemas.openxmlformats.org/officeDocument/2006/relationships/hyperlink" Target="mailto:rkratoch@umd.edu" TargetMode="External"/><Relationship Id="rId22" Type="http://schemas.openxmlformats.org/officeDocument/2006/relationships/hyperlink" Target="mailto:kremerr@missouri.edu" TargetMode="External"/><Relationship Id="rId27" Type="http://schemas.openxmlformats.org/officeDocument/2006/relationships/hyperlink" Target="mailto:pjiang@uga.edu" TargetMode="External"/><Relationship Id="rId30" Type="http://schemas.openxmlformats.org/officeDocument/2006/relationships/hyperlink" Target="mailto:mababar@ufl.edu" TargetMode="External"/><Relationship Id="rId35" Type="http://schemas.openxmlformats.org/officeDocument/2006/relationships/printerSettings" Target="../printerSettings/printerSettings4.bin"/><Relationship Id="rId8" Type="http://schemas.openxmlformats.org/officeDocument/2006/relationships/hyperlink" Target="mailto:fransen@wsu.edu"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mailto:mababar@ufl.edu" TargetMode="External"/><Relationship Id="rId21" Type="http://schemas.openxmlformats.org/officeDocument/2006/relationships/hyperlink" Target="mailto:jerry.hatfield@ars.usda.gov" TargetMode="External"/><Relationship Id="rId42" Type="http://schemas.openxmlformats.org/officeDocument/2006/relationships/hyperlink" Target="mailto:ashrestha@csufresno.edu" TargetMode="External"/><Relationship Id="rId47" Type="http://schemas.openxmlformats.org/officeDocument/2006/relationships/hyperlink" Target="mailto:cboyer3@utk.edu" TargetMode="External"/><Relationship Id="rId63" Type="http://schemas.openxmlformats.org/officeDocument/2006/relationships/hyperlink" Target="mailto:ranjanvpkas@gmail.com" TargetMode="External"/><Relationship Id="rId68" Type="http://schemas.openxmlformats.org/officeDocument/2006/relationships/hyperlink" Target="mailto:Sally.Logsdon@ARS.USDA.GOV" TargetMode="External"/><Relationship Id="rId84" Type="http://schemas.openxmlformats.org/officeDocument/2006/relationships/hyperlink" Target="mailto:ara4747@ksu.edu" TargetMode="External"/><Relationship Id="rId16" Type="http://schemas.openxmlformats.org/officeDocument/2006/relationships/hyperlink" Target="mailto:amitava.chatterjee@ndsu.edu" TargetMode="External"/><Relationship Id="rId11" Type="http://schemas.openxmlformats.org/officeDocument/2006/relationships/hyperlink" Target="mailto:priceaj@auburn.edu" TargetMode="External"/><Relationship Id="rId32" Type="http://schemas.openxmlformats.org/officeDocument/2006/relationships/hyperlink" Target="mailto:btubana@agcenter.lsu.edu" TargetMode="External"/><Relationship Id="rId37" Type="http://schemas.openxmlformats.org/officeDocument/2006/relationships/hyperlink" Target="mailto:nrajan@ag.tamu.edu" TargetMode="External"/><Relationship Id="rId53" Type="http://schemas.openxmlformats.org/officeDocument/2006/relationships/hyperlink" Target="mailto:dlynch@sciencesocieties.org" TargetMode="External"/><Relationship Id="rId58" Type="http://schemas.openxmlformats.org/officeDocument/2006/relationships/hyperlink" Target="mailto:dlynch@sciencesocieties.org" TargetMode="External"/><Relationship Id="rId74" Type="http://schemas.openxmlformats.org/officeDocument/2006/relationships/hyperlink" Target="mailto:owalsh@uidaho.edu" TargetMode="External"/><Relationship Id="rId79" Type="http://schemas.openxmlformats.org/officeDocument/2006/relationships/hyperlink" Target="mailto:jguretzky2@unl.edu" TargetMode="External"/><Relationship Id="rId5" Type="http://schemas.openxmlformats.org/officeDocument/2006/relationships/hyperlink" Target="mailto:pkyveryga@iasoybeans.com" TargetMode="External"/><Relationship Id="rId19" Type="http://schemas.openxmlformats.org/officeDocument/2006/relationships/hyperlink" Target="mailto:ashrestha@csufresno.edu" TargetMode="External"/><Relationship Id="rId14" Type="http://schemas.openxmlformats.org/officeDocument/2006/relationships/hyperlink" Target="mailto:nrajan@ag.tamu.edu" TargetMode="External"/><Relationship Id="rId22" Type="http://schemas.openxmlformats.org/officeDocument/2006/relationships/hyperlink" Target="mailto:jmarshall@uidaho.edu" TargetMode="External"/><Relationship Id="rId27" Type="http://schemas.openxmlformats.org/officeDocument/2006/relationships/hyperlink" Target="mailto:mahernoaman@yahoo.com" TargetMode="External"/><Relationship Id="rId30" Type="http://schemas.openxmlformats.org/officeDocument/2006/relationships/hyperlink" Target="mailto:fultojp@auburn.edu" TargetMode="External"/><Relationship Id="rId35" Type="http://schemas.openxmlformats.org/officeDocument/2006/relationships/hyperlink" Target="mailto:jerry.hatfield@ars.usda.gov" TargetMode="External"/><Relationship Id="rId43" Type="http://schemas.openxmlformats.org/officeDocument/2006/relationships/hyperlink" Target="mailto:tadele@ksu.edu" TargetMode="External"/><Relationship Id="rId48" Type="http://schemas.openxmlformats.org/officeDocument/2006/relationships/hyperlink" Target="mailto:mnilsson@sciencesocieties.org" TargetMode="External"/><Relationship Id="rId56" Type="http://schemas.openxmlformats.org/officeDocument/2006/relationships/hyperlink" Target="mailto:nehresman@sciencesocieties.org" TargetMode="External"/><Relationship Id="rId64" Type="http://schemas.openxmlformats.org/officeDocument/2006/relationships/hyperlink" Target="mailto:maninder@ufl.edu" TargetMode="External"/><Relationship Id="rId69" Type="http://schemas.openxmlformats.org/officeDocument/2006/relationships/hyperlink" Target="mailto:haibol@clemson.edu" TargetMode="External"/><Relationship Id="rId77" Type="http://schemas.openxmlformats.org/officeDocument/2006/relationships/hyperlink" Target="mailto:kuldip.kumar@mwrd.org" TargetMode="External"/><Relationship Id="rId8" Type="http://schemas.openxmlformats.org/officeDocument/2006/relationships/hyperlink" Target="mailto:hmascagni@agcenter.lsu.edu" TargetMode="External"/><Relationship Id="rId51" Type="http://schemas.openxmlformats.org/officeDocument/2006/relationships/hyperlink" Target="mailto:sernst@sciencesocieties.org" TargetMode="External"/><Relationship Id="rId72" Type="http://schemas.openxmlformats.org/officeDocument/2006/relationships/hyperlink" Target="mailto:stanislaw_samborski@sggw.pl" TargetMode="External"/><Relationship Id="rId80" Type="http://schemas.openxmlformats.org/officeDocument/2006/relationships/hyperlink" Target="mailto:gardner.254@osu.edu" TargetMode="External"/><Relationship Id="rId85" Type="http://schemas.openxmlformats.org/officeDocument/2006/relationships/hyperlink" Target="mailto:dlynch@sciencesocieties.org" TargetMode="External"/><Relationship Id="rId3" Type="http://schemas.openxmlformats.org/officeDocument/2006/relationships/hyperlink" Target="mailto:ruizdiaz@ksu.edu" TargetMode="External"/><Relationship Id="rId12" Type="http://schemas.openxmlformats.org/officeDocument/2006/relationships/hyperlink" Target="mailto:fultojp@auburn.edu" TargetMode="External"/><Relationship Id="rId17" Type="http://schemas.openxmlformats.org/officeDocument/2006/relationships/hyperlink" Target="mailto:nancy_gift@berea.edu" TargetMode="External"/><Relationship Id="rId25" Type="http://schemas.openxmlformats.org/officeDocument/2006/relationships/hyperlink" Target="mailto:yhchen@noble.org" TargetMode="External"/><Relationship Id="rId33" Type="http://schemas.openxmlformats.org/officeDocument/2006/relationships/hyperlink" Target="mailto:marsalis@nmsu.edu" TargetMode="External"/><Relationship Id="rId38" Type="http://schemas.openxmlformats.org/officeDocument/2006/relationships/hyperlink" Target="mailto:amitava.chatterjee@ndsu.edu" TargetMode="External"/><Relationship Id="rId46" Type="http://schemas.openxmlformats.org/officeDocument/2006/relationships/hyperlink" Target="mailto:randy.boman@okstate.edu" TargetMode="External"/><Relationship Id="rId59" Type="http://schemas.openxmlformats.org/officeDocument/2006/relationships/hyperlink" Target="mailto:nehresman@sciencesocieties.org" TargetMode="External"/><Relationship Id="rId67" Type="http://schemas.openxmlformats.org/officeDocument/2006/relationships/hyperlink" Target="mailto:maysoon.mikha@ars.usda.gov" TargetMode="External"/><Relationship Id="rId20" Type="http://schemas.openxmlformats.org/officeDocument/2006/relationships/hyperlink" Target="mailto:smit7273@crk.umn.edu" TargetMode="External"/><Relationship Id="rId41" Type="http://schemas.openxmlformats.org/officeDocument/2006/relationships/hyperlink" Target="mailto:umishra@anl.gov" TargetMode="External"/><Relationship Id="rId54" Type="http://schemas.openxmlformats.org/officeDocument/2006/relationships/hyperlink" Target="mailto:thmielowski@sciencesocieties.org" TargetMode="External"/><Relationship Id="rId62" Type="http://schemas.openxmlformats.org/officeDocument/2006/relationships/hyperlink" Target="mailto:ctrostle@ag.tamu.edu" TargetMode="External"/><Relationship Id="rId70" Type="http://schemas.openxmlformats.org/officeDocument/2006/relationships/hyperlink" Target="mailto:sarchont@iastate.edu" TargetMode="External"/><Relationship Id="rId75" Type="http://schemas.openxmlformats.org/officeDocument/2006/relationships/hyperlink" Target="mailto:fulton.20@osu.edu" TargetMode="External"/><Relationship Id="rId83" Type="http://schemas.openxmlformats.org/officeDocument/2006/relationships/hyperlink" Target="mailto:earl.creech@usu.edu" TargetMode="External"/><Relationship Id="rId1" Type="http://schemas.openxmlformats.org/officeDocument/2006/relationships/hyperlink" Target="mailto:barker.169@osu.edu" TargetMode="External"/><Relationship Id="rId6" Type="http://schemas.openxmlformats.org/officeDocument/2006/relationships/hyperlink" Target="mailto:lindsey.233@osu.edu" TargetMode="External"/><Relationship Id="rId15" Type="http://schemas.openxmlformats.org/officeDocument/2006/relationships/hyperlink" Target="mailto:umishra@anl.gov" TargetMode="External"/><Relationship Id="rId23" Type="http://schemas.openxmlformats.org/officeDocument/2006/relationships/hyperlink" Target="mailto:raysmith1@uky.edu" TargetMode="External"/><Relationship Id="rId28" Type="http://schemas.openxmlformats.org/officeDocument/2006/relationships/hyperlink" Target="mailto:mclainj@email.arizona.edu" TargetMode="External"/><Relationship Id="rId36" Type="http://schemas.openxmlformats.org/officeDocument/2006/relationships/hyperlink" Target="mailto:dan.long@ars.usda.gov" TargetMode="External"/><Relationship Id="rId49" Type="http://schemas.openxmlformats.org/officeDocument/2006/relationships/hyperlink" Target="mailto:sfisk@sciencesocieties.org" TargetMode="External"/><Relationship Id="rId57" Type="http://schemas.openxmlformats.org/officeDocument/2006/relationships/hyperlink" Target="mailto:nehresman@sciencesocieties.org" TargetMode="External"/><Relationship Id="rId10" Type="http://schemas.openxmlformats.org/officeDocument/2006/relationships/hyperlink" Target="mailto:jmclain@cals.arizona.edu" TargetMode="External"/><Relationship Id="rId31" Type="http://schemas.openxmlformats.org/officeDocument/2006/relationships/hyperlink" Target="mailto:owalsh@uidaho.edu" TargetMode="External"/><Relationship Id="rId44" Type="http://schemas.openxmlformats.org/officeDocument/2006/relationships/hyperlink" Target="mailto:marianocossani@gmail.com" TargetMode="External"/><Relationship Id="rId52" Type="http://schemas.openxmlformats.org/officeDocument/2006/relationships/hyperlink" Target="mailto:jguretzky2@unl.edu" TargetMode="External"/><Relationship Id="rId60" Type="http://schemas.openxmlformats.org/officeDocument/2006/relationships/hyperlink" Target="mailto:lindsey.227@osu.edu" TargetMode="External"/><Relationship Id="rId65" Type="http://schemas.openxmlformats.org/officeDocument/2006/relationships/hyperlink" Target="mailto:murphy@aesop.rutgers.edu" TargetMode="External"/><Relationship Id="rId73" Type="http://schemas.openxmlformats.org/officeDocument/2006/relationships/hyperlink" Target="mailto:lakesh.sharma@maine.edu" TargetMode="External"/><Relationship Id="rId78" Type="http://schemas.openxmlformats.org/officeDocument/2006/relationships/hyperlink" Target="mailto:cgspedreira@usp.br" TargetMode="External"/><Relationship Id="rId81" Type="http://schemas.openxmlformats.org/officeDocument/2006/relationships/hyperlink" Target="mailto:mike.dodd@agresearch.co.nz" TargetMode="External"/><Relationship Id="rId86" Type="http://schemas.openxmlformats.org/officeDocument/2006/relationships/printerSettings" Target="../printerSettings/printerSettings5.bin"/><Relationship Id="rId4" Type="http://schemas.openxmlformats.org/officeDocument/2006/relationships/hyperlink" Target="mailto:barry.glaz@comcast.net" TargetMode="External"/><Relationship Id="rId9" Type="http://schemas.openxmlformats.org/officeDocument/2006/relationships/hyperlink" Target="mailto:francisco.calderon@ars.usda.gov" TargetMode="External"/><Relationship Id="rId13" Type="http://schemas.openxmlformats.org/officeDocument/2006/relationships/hyperlink" Target="mailto:rkratoch@umd.edu" TargetMode="External"/><Relationship Id="rId18" Type="http://schemas.openxmlformats.org/officeDocument/2006/relationships/hyperlink" Target="mailto:bill.raun@okstate.edu" TargetMode="External"/><Relationship Id="rId39" Type="http://schemas.openxmlformats.org/officeDocument/2006/relationships/hyperlink" Target="mailto:dkbenbi@yahoo.com" TargetMode="External"/><Relationship Id="rId34" Type="http://schemas.openxmlformats.org/officeDocument/2006/relationships/hyperlink" Target="mailto:mdruark@wisc.edu" TargetMode="External"/><Relationship Id="rId50" Type="http://schemas.openxmlformats.org/officeDocument/2006/relationships/hyperlink" Target="mailto:thmielowski@sciencesocieties.org" TargetMode="External"/><Relationship Id="rId55" Type="http://schemas.openxmlformats.org/officeDocument/2006/relationships/hyperlink" Target="mailto:mandal98kg@yahoo.co.in" TargetMode="External"/><Relationship Id="rId76" Type="http://schemas.openxmlformats.org/officeDocument/2006/relationships/hyperlink" Target="mailto:whframe@vt.edu" TargetMode="External"/><Relationship Id="rId7" Type="http://schemas.openxmlformats.org/officeDocument/2006/relationships/hyperlink" Target="mailto:fransen@wsu.edu" TargetMode="External"/><Relationship Id="rId71" Type="http://schemas.openxmlformats.org/officeDocument/2006/relationships/hyperlink" Target="mailto:vbandaru@umd.edu" TargetMode="External"/><Relationship Id="rId2" Type="http://schemas.openxmlformats.org/officeDocument/2006/relationships/hyperlink" Target="mailto:david.clay@sdstate.edu" TargetMode="External"/><Relationship Id="rId29" Type="http://schemas.openxmlformats.org/officeDocument/2006/relationships/hyperlink" Target="mailto:nicolas.martin@syngenta.com" TargetMode="External"/><Relationship Id="rId24" Type="http://schemas.openxmlformats.org/officeDocument/2006/relationships/hyperlink" Target="mailto:pjiang@uga.edu" TargetMode="External"/><Relationship Id="rId40" Type="http://schemas.openxmlformats.org/officeDocument/2006/relationships/hyperlink" Target="mailto:dirk.mallants@csiro.au" TargetMode="External"/><Relationship Id="rId45" Type="http://schemas.openxmlformats.org/officeDocument/2006/relationships/hyperlink" Target="mailto:guertea@auburn.edu" TargetMode="External"/><Relationship Id="rId66" Type="http://schemas.openxmlformats.org/officeDocument/2006/relationships/hyperlink" Target="mailto:jerickson@ufl.edu" TargetMode="External"/><Relationship Id="rId61" Type="http://schemas.openxmlformats.org/officeDocument/2006/relationships/hyperlink" Target="mailto:tsamples@utk.edu" TargetMode="External"/><Relationship Id="rId82" Type="http://schemas.openxmlformats.org/officeDocument/2006/relationships/hyperlink" Target="mailto:RLemus@pss.msstate.edu"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mailto:mababar@ufl.edu" TargetMode="External"/><Relationship Id="rId21" Type="http://schemas.openxmlformats.org/officeDocument/2006/relationships/hyperlink" Target="mailto:jerry.hatfield@ars.usda.gov" TargetMode="External"/><Relationship Id="rId42" Type="http://schemas.openxmlformats.org/officeDocument/2006/relationships/hyperlink" Target="mailto:ashrestha@csufresno.edu" TargetMode="External"/><Relationship Id="rId47" Type="http://schemas.openxmlformats.org/officeDocument/2006/relationships/hyperlink" Target="mailto:cboyer3@utk.edu" TargetMode="External"/><Relationship Id="rId63" Type="http://schemas.openxmlformats.org/officeDocument/2006/relationships/hyperlink" Target="mailto:ranjanvpkas@gmail.com" TargetMode="External"/><Relationship Id="rId68" Type="http://schemas.openxmlformats.org/officeDocument/2006/relationships/hyperlink" Target="mailto:Sally.Logsdon@ARS.USDA.GOV" TargetMode="External"/><Relationship Id="rId84" Type="http://schemas.openxmlformats.org/officeDocument/2006/relationships/hyperlink" Target="mailto:ara4747@ksu.edu" TargetMode="External"/><Relationship Id="rId89" Type="http://schemas.openxmlformats.org/officeDocument/2006/relationships/hyperlink" Target="mailto:zahoorganie11@huskers.unl.edu" TargetMode="External"/><Relationship Id="rId16" Type="http://schemas.openxmlformats.org/officeDocument/2006/relationships/hyperlink" Target="mailto:amitava.chatterjee@ndsu.edu" TargetMode="External"/><Relationship Id="rId11" Type="http://schemas.openxmlformats.org/officeDocument/2006/relationships/hyperlink" Target="mailto:priceaj@auburn.edu" TargetMode="External"/><Relationship Id="rId32" Type="http://schemas.openxmlformats.org/officeDocument/2006/relationships/hyperlink" Target="mailto:btubana@agcenter.lsu.edu" TargetMode="External"/><Relationship Id="rId37" Type="http://schemas.openxmlformats.org/officeDocument/2006/relationships/hyperlink" Target="mailto:nrajan@ag.tamu.edu" TargetMode="External"/><Relationship Id="rId53" Type="http://schemas.openxmlformats.org/officeDocument/2006/relationships/hyperlink" Target="mailto:dlynch@sciencesocieties.org" TargetMode="External"/><Relationship Id="rId58" Type="http://schemas.openxmlformats.org/officeDocument/2006/relationships/hyperlink" Target="mailto:dlynch@sciencesocieties.org" TargetMode="External"/><Relationship Id="rId74" Type="http://schemas.openxmlformats.org/officeDocument/2006/relationships/hyperlink" Target="mailto:owalsh@uidaho.edu" TargetMode="External"/><Relationship Id="rId79" Type="http://schemas.openxmlformats.org/officeDocument/2006/relationships/hyperlink" Target="mailto:jguretzky2@unl.edu" TargetMode="External"/><Relationship Id="rId5" Type="http://schemas.openxmlformats.org/officeDocument/2006/relationships/hyperlink" Target="mailto:pkyveryga@iasoybeans.com" TargetMode="External"/><Relationship Id="rId90" Type="http://schemas.openxmlformats.org/officeDocument/2006/relationships/hyperlink" Target="mailto:owalsh@uidaho.edu" TargetMode="External"/><Relationship Id="rId14" Type="http://schemas.openxmlformats.org/officeDocument/2006/relationships/hyperlink" Target="mailto:nrajan@ag.tamu.edu" TargetMode="External"/><Relationship Id="rId22" Type="http://schemas.openxmlformats.org/officeDocument/2006/relationships/hyperlink" Target="mailto:jmarshall@uidaho.edu" TargetMode="External"/><Relationship Id="rId27" Type="http://schemas.openxmlformats.org/officeDocument/2006/relationships/hyperlink" Target="mailto:mahernoaman@yahoo.com" TargetMode="External"/><Relationship Id="rId30" Type="http://schemas.openxmlformats.org/officeDocument/2006/relationships/hyperlink" Target="mailto:fultojp@auburn.edu" TargetMode="External"/><Relationship Id="rId35" Type="http://schemas.openxmlformats.org/officeDocument/2006/relationships/hyperlink" Target="mailto:jerry.hatfield@ars.usda.gov" TargetMode="External"/><Relationship Id="rId43" Type="http://schemas.openxmlformats.org/officeDocument/2006/relationships/hyperlink" Target="mailto:tadele@ksu.edu" TargetMode="External"/><Relationship Id="rId48" Type="http://schemas.openxmlformats.org/officeDocument/2006/relationships/hyperlink" Target="mailto:mnilsson@sciencesocieties.org" TargetMode="External"/><Relationship Id="rId56" Type="http://schemas.openxmlformats.org/officeDocument/2006/relationships/hyperlink" Target="mailto:nehresman@sciencesocieties.org" TargetMode="External"/><Relationship Id="rId64" Type="http://schemas.openxmlformats.org/officeDocument/2006/relationships/hyperlink" Target="mailto:maninder@ufl.edu" TargetMode="External"/><Relationship Id="rId69" Type="http://schemas.openxmlformats.org/officeDocument/2006/relationships/hyperlink" Target="mailto:haibol@clemson.edu" TargetMode="External"/><Relationship Id="rId77" Type="http://schemas.openxmlformats.org/officeDocument/2006/relationships/hyperlink" Target="mailto:kuldip.kumar@mwrd.org" TargetMode="External"/><Relationship Id="rId8" Type="http://schemas.openxmlformats.org/officeDocument/2006/relationships/hyperlink" Target="mailto:hmascagni@agcenter.lsu.edu" TargetMode="External"/><Relationship Id="rId51" Type="http://schemas.openxmlformats.org/officeDocument/2006/relationships/hyperlink" Target="mailto:sernst@sciencesocieties.org" TargetMode="External"/><Relationship Id="rId72" Type="http://schemas.openxmlformats.org/officeDocument/2006/relationships/hyperlink" Target="mailto:stanislaw_samborski@sggw.pl" TargetMode="External"/><Relationship Id="rId80" Type="http://schemas.openxmlformats.org/officeDocument/2006/relationships/hyperlink" Target="mailto:gardner.254@osu.edu" TargetMode="External"/><Relationship Id="rId85" Type="http://schemas.openxmlformats.org/officeDocument/2006/relationships/hyperlink" Target="mailto:dlynch@sciencesocieties.org" TargetMode="External"/><Relationship Id="rId3" Type="http://schemas.openxmlformats.org/officeDocument/2006/relationships/hyperlink" Target="mailto:ruizdiaz@ksu.edu" TargetMode="External"/><Relationship Id="rId12" Type="http://schemas.openxmlformats.org/officeDocument/2006/relationships/hyperlink" Target="mailto:fultojp@auburn.edu" TargetMode="External"/><Relationship Id="rId17" Type="http://schemas.openxmlformats.org/officeDocument/2006/relationships/hyperlink" Target="mailto:nancy_gift@berea.edu" TargetMode="External"/><Relationship Id="rId25" Type="http://schemas.openxmlformats.org/officeDocument/2006/relationships/hyperlink" Target="mailto:yhchen@noble.org" TargetMode="External"/><Relationship Id="rId33" Type="http://schemas.openxmlformats.org/officeDocument/2006/relationships/hyperlink" Target="mailto:marsalis@nmsu.edu" TargetMode="External"/><Relationship Id="rId38" Type="http://schemas.openxmlformats.org/officeDocument/2006/relationships/hyperlink" Target="mailto:amitava.chatterjee@ndsu.edu" TargetMode="External"/><Relationship Id="rId46" Type="http://schemas.openxmlformats.org/officeDocument/2006/relationships/hyperlink" Target="mailto:randy.boman@okstate.edu" TargetMode="External"/><Relationship Id="rId59" Type="http://schemas.openxmlformats.org/officeDocument/2006/relationships/hyperlink" Target="mailto:nehresman@sciencesocieties.org" TargetMode="External"/><Relationship Id="rId67" Type="http://schemas.openxmlformats.org/officeDocument/2006/relationships/hyperlink" Target="mailto:maysoon.mikha@ars.usda.gov" TargetMode="External"/><Relationship Id="rId20" Type="http://schemas.openxmlformats.org/officeDocument/2006/relationships/hyperlink" Target="mailto:smit7273@crk.umn.edu" TargetMode="External"/><Relationship Id="rId41" Type="http://schemas.openxmlformats.org/officeDocument/2006/relationships/hyperlink" Target="mailto:umishra@anl.gov" TargetMode="External"/><Relationship Id="rId54" Type="http://schemas.openxmlformats.org/officeDocument/2006/relationships/hyperlink" Target="mailto:thmielowski@sciencesocieties.org" TargetMode="External"/><Relationship Id="rId62" Type="http://schemas.openxmlformats.org/officeDocument/2006/relationships/hyperlink" Target="mailto:ctrostle@ag.tamu.edu" TargetMode="External"/><Relationship Id="rId70" Type="http://schemas.openxmlformats.org/officeDocument/2006/relationships/hyperlink" Target="mailto:sarchont@iastate.edu" TargetMode="External"/><Relationship Id="rId75" Type="http://schemas.openxmlformats.org/officeDocument/2006/relationships/hyperlink" Target="mailto:fulton.20@osu.edu" TargetMode="External"/><Relationship Id="rId83" Type="http://schemas.openxmlformats.org/officeDocument/2006/relationships/hyperlink" Target="mailto:earl.creech@usu.edu" TargetMode="External"/><Relationship Id="rId88" Type="http://schemas.openxmlformats.org/officeDocument/2006/relationships/hyperlink" Target="mailto:lvandriel@sciencesocieties.org" TargetMode="External"/><Relationship Id="rId91" Type="http://schemas.openxmlformats.org/officeDocument/2006/relationships/printerSettings" Target="../printerSettings/printerSettings6.bin"/><Relationship Id="rId1" Type="http://schemas.openxmlformats.org/officeDocument/2006/relationships/hyperlink" Target="mailto:barker.169@osu.edu" TargetMode="External"/><Relationship Id="rId6" Type="http://schemas.openxmlformats.org/officeDocument/2006/relationships/hyperlink" Target="mailto:lindsey.233@osu.edu" TargetMode="External"/><Relationship Id="rId15" Type="http://schemas.openxmlformats.org/officeDocument/2006/relationships/hyperlink" Target="mailto:umishra@anl.gov" TargetMode="External"/><Relationship Id="rId23" Type="http://schemas.openxmlformats.org/officeDocument/2006/relationships/hyperlink" Target="mailto:raysmith1@uky.edu" TargetMode="External"/><Relationship Id="rId28" Type="http://schemas.openxmlformats.org/officeDocument/2006/relationships/hyperlink" Target="mailto:mclainj@email.arizona.edu" TargetMode="External"/><Relationship Id="rId36" Type="http://schemas.openxmlformats.org/officeDocument/2006/relationships/hyperlink" Target="mailto:dan.long@ars.usda.gov" TargetMode="External"/><Relationship Id="rId49" Type="http://schemas.openxmlformats.org/officeDocument/2006/relationships/hyperlink" Target="mailto:sfisk@sciencesocieties.org" TargetMode="External"/><Relationship Id="rId57" Type="http://schemas.openxmlformats.org/officeDocument/2006/relationships/hyperlink" Target="mailto:nehresman@sciencesocieties.org" TargetMode="External"/><Relationship Id="rId10" Type="http://schemas.openxmlformats.org/officeDocument/2006/relationships/hyperlink" Target="mailto:jmclain@cals.arizona.edu" TargetMode="External"/><Relationship Id="rId31" Type="http://schemas.openxmlformats.org/officeDocument/2006/relationships/hyperlink" Target="mailto:owalsh@uidaho.edu" TargetMode="External"/><Relationship Id="rId44" Type="http://schemas.openxmlformats.org/officeDocument/2006/relationships/hyperlink" Target="mailto:marianocossani@gmail.com" TargetMode="External"/><Relationship Id="rId52" Type="http://schemas.openxmlformats.org/officeDocument/2006/relationships/hyperlink" Target="mailto:jguretzky2@unl.edu" TargetMode="External"/><Relationship Id="rId60" Type="http://schemas.openxmlformats.org/officeDocument/2006/relationships/hyperlink" Target="mailto:lindsey.227@osu.edu" TargetMode="External"/><Relationship Id="rId65" Type="http://schemas.openxmlformats.org/officeDocument/2006/relationships/hyperlink" Target="mailto:murphy@aesop.rutgers.edu" TargetMode="External"/><Relationship Id="rId73" Type="http://schemas.openxmlformats.org/officeDocument/2006/relationships/hyperlink" Target="mailto:lakesh.sharma@maine.edu" TargetMode="External"/><Relationship Id="rId78" Type="http://schemas.openxmlformats.org/officeDocument/2006/relationships/hyperlink" Target="mailto:cgspedreira@usp.br" TargetMode="External"/><Relationship Id="rId81" Type="http://schemas.openxmlformats.org/officeDocument/2006/relationships/hyperlink" Target="mailto:mike.dodd@agresearch.co.nz" TargetMode="External"/><Relationship Id="rId86" Type="http://schemas.openxmlformats.org/officeDocument/2006/relationships/hyperlink" Target="mailto:misha.manuchehri@okstate.edu" TargetMode="External"/><Relationship Id="rId4" Type="http://schemas.openxmlformats.org/officeDocument/2006/relationships/hyperlink" Target="mailto:barry.glaz@comcast.net" TargetMode="External"/><Relationship Id="rId9" Type="http://schemas.openxmlformats.org/officeDocument/2006/relationships/hyperlink" Target="mailto:francisco.calderon@ars.usda.gov" TargetMode="External"/><Relationship Id="rId13" Type="http://schemas.openxmlformats.org/officeDocument/2006/relationships/hyperlink" Target="mailto:rkratoch@umd.edu" TargetMode="External"/><Relationship Id="rId18" Type="http://schemas.openxmlformats.org/officeDocument/2006/relationships/hyperlink" Target="mailto:bill.raun@okstate.edu" TargetMode="External"/><Relationship Id="rId39" Type="http://schemas.openxmlformats.org/officeDocument/2006/relationships/hyperlink" Target="mailto:dkbenbi@yahoo.com" TargetMode="External"/><Relationship Id="rId34" Type="http://schemas.openxmlformats.org/officeDocument/2006/relationships/hyperlink" Target="mailto:mdruark@wisc.edu" TargetMode="External"/><Relationship Id="rId50" Type="http://schemas.openxmlformats.org/officeDocument/2006/relationships/hyperlink" Target="mailto:thmielowski@sciencesocieties.org" TargetMode="External"/><Relationship Id="rId55" Type="http://schemas.openxmlformats.org/officeDocument/2006/relationships/hyperlink" Target="mailto:mandal98kg@yahoo.co.in" TargetMode="External"/><Relationship Id="rId76" Type="http://schemas.openxmlformats.org/officeDocument/2006/relationships/hyperlink" Target="mailto:whframe@vt.edu" TargetMode="External"/><Relationship Id="rId7" Type="http://schemas.openxmlformats.org/officeDocument/2006/relationships/hyperlink" Target="mailto:fransen@wsu.edu" TargetMode="External"/><Relationship Id="rId71" Type="http://schemas.openxmlformats.org/officeDocument/2006/relationships/hyperlink" Target="mailto:vbandaru@umd.edu" TargetMode="External"/><Relationship Id="rId2" Type="http://schemas.openxmlformats.org/officeDocument/2006/relationships/hyperlink" Target="mailto:david.clay@sdstate.edu" TargetMode="External"/><Relationship Id="rId29" Type="http://schemas.openxmlformats.org/officeDocument/2006/relationships/hyperlink" Target="mailto:nicolas.martin@syngenta.com" TargetMode="External"/><Relationship Id="rId24" Type="http://schemas.openxmlformats.org/officeDocument/2006/relationships/hyperlink" Target="mailto:pjiang@uga.edu" TargetMode="External"/><Relationship Id="rId40" Type="http://schemas.openxmlformats.org/officeDocument/2006/relationships/hyperlink" Target="mailto:dirk.mallants@csiro.au" TargetMode="External"/><Relationship Id="rId45" Type="http://schemas.openxmlformats.org/officeDocument/2006/relationships/hyperlink" Target="mailto:guertea@auburn.edu" TargetMode="External"/><Relationship Id="rId66" Type="http://schemas.openxmlformats.org/officeDocument/2006/relationships/hyperlink" Target="mailto:jerickson@ufl.edu" TargetMode="External"/><Relationship Id="rId87" Type="http://schemas.openxmlformats.org/officeDocument/2006/relationships/hyperlink" Target="mailto:amorrison@sciencesocieties.org" TargetMode="External"/><Relationship Id="rId61" Type="http://schemas.openxmlformats.org/officeDocument/2006/relationships/hyperlink" Target="mailto:tsamples@utk.edu" TargetMode="External"/><Relationship Id="rId82" Type="http://schemas.openxmlformats.org/officeDocument/2006/relationships/hyperlink" Target="mailto:RLemus@pss.msstate.edu" TargetMode="External"/><Relationship Id="rId19" Type="http://schemas.openxmlformats.org/officeDocument/2006/relationships/hyperlink" Target="mailto:ashrestha@csufresno.ed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linton.williams@ars.usda.gov" TargetMode="External"/><Relationship Id="rId2" Type="http://schemas.openxmlformats.org/officeDocument/2006/relationships/hyperlink" Target="mailto:bvasilas@udel.edu" TargetMode="External"/><Relationship Id="rId1" Type="http://schemas.openxmlformats.org/officeDocument/2006/relationships/hyperlink" Target="mailto:Charles.kome@wdc.usda.gov" TargetMode="External"/><Relationship Id="rId5" Type="http://schemas.openxmlformats.org/officeDocument/2006/relationships/printerSettings" Target="../printerSettings/printerSettings7.bin"/><Relationship Id="rId4" Type="http://schemas.openxmlformats.org/officeDocument/2006/relationships/hyperlink" Target="mailto:lihui@msu.edu"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drew.lyon@wsu.edu" TargetMode="External"/><Relationship Id="rId2" Type="http://schemas.openxmlformats.org/officeDocument/2006/relationships/hyperlink" Target="http://www.researchgate.net/journal/0002-1962_Agronomy_journal" TargetMode="External"/><Relationship Id="rId1" Type="http://schemas.openxmlformats.org/officeDocument/2006/relationships/hyperlink" Target="mailto:cshapiro@unl.edu" TargetMode="External"/><Relationship Id="rId6" Type="http://schemas.openxmlformats.org/officeDocument/2006/relationships/drawing" Target="../drawings/drawing3.xml"/><Relationship Id="rId5" Type="http://schemas.openxmlformats.org/officeDocument/2006/relationships/printerSettings" Target="../printerSettings/printerSettings8.bin"/><Relationship Id="rId4" Type="http://schemas.openxmlformats.org/officeDocument/2006/relationships/hyperlink" Target="mailto:cchen@montana.edu"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ranjan_vpkas@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0"/>
  <sheetViews>
    <sheetView workbookViewId="0">
      <selection activeCell="C15" sqref="C15:C20"/>
    </sheetView>
  </sheetViews>
  <sheetFormatPr defaultRowHeight="15" x14ac:dyDescent="0.25"/>
  <sheetData>
    <row r="1" spans="2:3" x14ac:dyDescent="0.25">
      <c r="B1" t="s">
        <v>77</v>
      </c>
      <c r="C1" t="s">
        <v>774</v>
      </c>
    </row>
    <row r="2" spans="2:3" x14ac:dyDescent="0.25">
      <c r="B2" s="194">
        <v>1997</v>
      </c>
      <c r="C2" s="194">
        <v>0.81799999999999995</v>
      </c>
    </row>
    <row r="3" spans="2:3" x14ac:dyDescent="0.25">
      <c r="B3" s="194">
        <v>1998</v>
      </c>
      <c r="C3" s="194">
        <v>0.88</v>
      </c>
    </row>
    <row r="4" spans="2:3" x14ac:dyDescent="0.25">
      <c r="B4" s="194">
        <v>1999</v>
      </c>
      <c r="C4" s="194">
        <v>0.79600000000000004</v>
      </c>
    </row>
    <row r="5" spans="2:3" x14ac:dyDescent="0.25">
      <c r="B5" s="194">
        <v>2000</v>
      </c>
      <c r="C5" s="194">
        <v>0.63700000000000001</v>
      </c>
    </row>
    <row r="6" spans="2:3" x14ac:dyDescent="0.25">
      <c r="B6" s="194">
        <v>2001</v>
      </c>
      <c r="C6" s="194">
        <v>0.88</v>
      </c>
    </row>
    <row r="7" spans="2:3" x14ac:dyDescent="0.25">
      <c r="B7" s="194">
        <v>2002</v>
      </c>
      <c r="C7" s="194">
        <v>0.85799999999999998</v>
      </c>
    </row>
    <row r="8" spans="2:3" x14ac:dyDescent="0.25">
      <c r="B8" s="194">
        <v>2003</v>
      </c>
      <c r="C8" s="194">
        <v>1.2430000000000001</v>
      </c>
    </row>
    <row r="9" spans="2:3" x14ac:dyDescent="0.25">
      <c r="B9" s="194">
        <v>2004</v>
      </c>
      <c r="C9" s="194">
        <v>1.254</v>
      </c>
    </row>
    <row r="10" spans="2:3" x14ac:dyDescent="0.25">
      <c r="B10" s="194">
        <v>2005</v>
      </c>
      <c r="C10" s="194">
        <v>1.4730000000000001</v>
      </c>
    </row>
    <row r="11" spans="2:3" x14ac:dyDescent="0.25">
      <c r="B11" s="194">
        <v>2006</v>
      </c>
      <c r="C11" s="194">
        <v>1.272</v>
      </c>
    </row>
    <row r="12" spans="2:3" x14ac:dyDescent="0.25">
      <c r="B12" s="194">
        <v>2007</v>
      </c>
      <c r="C12" s="194">
        <v>1.413</v>
      </c>
    </row>
    <row r="13" spans="2:3" x14ac:dyDescent="0.25">
      <c r="B13" s="194">
        <v>2008</v>
      </c>
      <c r="C13" s="194">
        <v>1.532</v>
      </c>
    </row>
    <row r="14" spans="2:3" x14ac:dyDescent="0.25">
      <c r="B14" s="194">
        <v>2009</v>
      </c>
      <c r="C14" s="194">
        <v>1.4159999999999999</v>
      </c>
    </row>
    <row r="15" spans="2:3" x14ac:dyDescent="0.25">
      <c r="B15" s="194">
        <v>2010</v>
      </c>
      <c r="C15" s="194">
        <v>1.7969999999999999</v>
      </c>
    </row>
    <row r="16" spans="2:3" x14ac:dyDescent="0.25">
      <c r="B16" s="194">
        <v>2011</v>
      </c>
      <c r="C16" s="194">
        <v>1.794</v>
      </c>
    </row>
    <row r="17" spans="2:3" x14ac:dyDescent="0.25">
      <c r="B17" s="194">
        <v>2012</v>
      </c>
      <c r="C17" s="194">
        <v>1.518</v>
      </c>
    </row>
    <row r="18" spans="2:3" x14ac:dyDescent="0.25">
      <c r="B18" s="194">
        <v>2013</v>
      </c>
      <c r="C18" s="194">
        <v>1.542</v>
      </c>
    </row>
    <row r="19" spans="2:3" x14ac:dyDescent="0.25">
      <c r="B19" s="194">
        <v>2014</v>
      </c>
      <c r="C19" s="194">
        <v>1.4410000000000001</v>
      </c>
    </row>
    <row r="20" spans="2:3" x14ac:dyDescent="0.25">
      <c r="B20" s="194">
        <v>2015</v>
      </c>
      <c r="C20" s="194">
        <v>1.464</v>
      </c>
    </row>
  </sheetData>
  <sortState ref="B2:C19">
    <sortCondition ref="B2:B19"/>
  </sortState>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72"/>
  <sheetViews>
    <sheetView topLeftCell="A22" workbookViewId="0">
      <selection activeCell="C22" sqref="C22"/>
    </sheetView>
  </sheetViews>
  <sheetFormatPr defaultRowHeight="15" x14ac:dyDescent="0.25"/>
  <cols>
    <col min="12" max="12" width="22.5703125" customWidth="1"/>
    <col min="13" max="13" width="19.42578125" customWidth="1"/>
    <col min="15" max="15" width="14.85546875" customWidth="1"/>
  </cols>
  <sheetData>
    <row r="1" spans="2:16" x14ac:dyDescent="0.25">
      <c r="B1" s="34" t="s">
        <v>474</v>
      </c>
    </row>
    <row r="3" spans="2:16" x14ac:dyDescent="0.25">
      <c r="B3" t="s">
        <v>245</v>
      </c>
      <c r="H3" t="s">
        <v>246</v>
      </c>
      <c r="L3" s="134"/>
      <c r="M3" s="134"/>
      <c r="O3" s="34" t="s">
        <v>288</v>
      </c>
    </row>
    <row r="4" spans="2:16" x14ac:dyDescent="0.25">
      <c r="B4" t="s">
        <v>374</v>
      </c>
      <c r="H4" t="s">
        <v>375</v>
      </c>
      <c r="L4" s="140" t="s">
        <v>347</v>
      </c>
      <c r="M4" s="136" t="s">
        <v>560</v>
      </c>
      <c r="O4" s="128" t="s">
        <v>570</v>
      </c>
    </row>
    <row r="5" spans="2:16" x14ac:dyDescent="0.25">
      <c r="B5" s="13" t="s">
        <v>378</v>
      </c>
      <c r="H5" t="s">
        <v>379</v>
      </c>
      <c r="L5" s="137" t="s">
        <v>357</v>
      </c>
      <c r="M5" s="134"/>
      <c r="O5" s="128" t="s">
        <v>571</v>
      </c>
    </row>
    <row r="6" spans="2:16" x14ac:dyDescent="0.25">
      <c r="L6" s="137" t="s">
        <v>359</v>
      </c>
      <c r="M6" s="134"/>
      <c r="O6" s="128" t="s">
        <v>572</v>
      </c>
    </row>
    <row r="7" spans="2:16" x14ac:dyDescent="0.25">
      <c r="B7" t="s">
        <v>472</v>
      </c>
      <c r="H7" t="s">
        <v>473</v>
      </c>
      <c r="L7" s="137" t="s">
        <v>503</v>
      </c>
      <c r="M7" s="134"/>
      <c r="O7" s="128" t="s">
        <v>573</v>
      </c>
    </row>
    <row r="8" spans="2:16" x14ac:dyDescent="0.25">
      <c r="B8" t="s">
        <v>376</v>
      </c>
      <c r="L8" s="137" t="s">
        <v>361</v>
      </c>
      <c r="M8" s="134"/>
      <c r="O8" s="128" t="s">
        <v>574</v>
      </c>
    </row>
    <row r="9" spans="2:16" x14ac:dyDescent="0.25">
      <c r="L9" s="137" t="s">
        <v>371</v>
      </c>
      <c r="M9" s="134"/>
      <c r="O9" s="58" t="s">
        <v>575</v>
      </c>
    </row>
    <row r="10" spans="2:16" x14ac:dyDescent="0.25">
      <c r="B10" s="108" t="s">
        <v>475</v>
      </c>
      <c r="H10" t="s">
        <v>477</v>
      </c>
      <c r="L10" s="137" t="s">
        <v>373</v>
      </c>
      <c r="M10" s="134"/>
    </row>
    <row r="11" spans="2:16" x14ac:dyDescent="0.25">
      <c r="B11" s="108" t="s">
        <v>476</v>
      </c>
      <c r="L11" s="137"/>
      <c r="M11" s="134"/>
      <c r="O11" s="128" t="s">
        <v>576</v>
      </c>
      <c r="P11" t="s">
        <v>577</v>
      </c>
    </row>
    <row r="12" spans="2:16" x14ac:dyDescent="0.25">
      <c r="L12" s="140" t="s">
        <v>348</v>
      </c>
      <c r="M12" s="134"/>
      <c r="O12" s="128" t="s">
        <v>578</v>
      </c>
      <c r="P12" t="s">
        <v>579</v>
      </c>
    </row>
    <row r="13" spans="2:16" x14ac:dyDescent="0.25">
      <c r="L13" s="135" t="s">
        <v>372</v>
      </c>
      <c r="M13" s="134"/>
    </row>
    <row r="14" spans="2:16" x14ac:dyDescent="0.25">
      <c r="B14" s="57" t="s">
        <v>505</v>
      </c>
      <c r="L14" s="135" t="s">
        <v>382</v>
      </c>
      <c r="M14" s="134"/>
    </row>
    <row r="15" spans="2:16" x14ac:dyDescent="0.25">
      <c r="B15" s="57" t="s">
        <v>506</v>
      </c>
      <c r="L15" s="135" t="s">
        <v>305</v>
      </c>
      <c r="M15" s="134"/>
    </row>
    <row r="16" spans="2:16" x14ac:dyDescent="0.25">
      <c r="B16" s="57" t="s">
        <v>507</v>
      </c>
      <c r="L16" s="135" t="s">
        <v>421</v>
      </c>
      <c r="M16" s="134"/>
    </row>
    <row r="17" spans="2:24" x14ac:dyDescent="0.25">
      <c r="B17" s="57" t="s">
        <v>508</v>
      </c>
      <c r="L17" s="138" t="s">
        <v>425</v>
      </c>
      <c r="M17" s="134"/>
      <c r="O17" s="128" t="s">
        <v>544</v>
      </c>
      <c r="P17" s="134"/>
      <c r="Q17" s="134"/>
      <c r="R17" s="134"/>
      <c r="S17" s="134"/>
      <c r="T17" s="134"/>
      <c r="U17" s="134"/>
      <c r="V17" s="134"/>
      <c r="W17" s="134"/>
      <c r="X17" s="134"/>
    </row>
    <row r="18" spans="2:24" x14ac:dyDescent="0.25">
      <c r="B18" s="57" t="s">
        <v>509</v>
      </c>
      <c r="L18" s="135" t="s">
        <v>440</v>
      </c>
      <c r="M18" s="134"/>
      <c r="O18" s="128" t="s">
        <v>542</v>
      </c>
      <c r="P18" s="134"/>
      <c r="Q18" s="134"/>
      <c r="R18" s="134"/>
      <c r="S18" s="134"/>
      <c r="T18" s="134"/>
      <c r="U18" s="134"/>
      <c r="V18" s="134"/>
      <c r="W18" s="134"/>
      <c r="X18" s="134"/>
    </row>
    <row r="19" spans="2:24" x14ac:dyDescent="0.25">
      <c r="B19" s="57" t="s">
        <v>510</v>
      </c>
      <c r="L19" s="135" t="s">
        <v>443</v>
      </c>
      <c r="M19" s="134"/>
      <c r="O19" s="128" t="s">
        <v>543</v>
      </c>
      <c r="P19" s="134"/>
      <c r="Q19" s="134"/>
      <c r="R19" s="134"/>
      <c r="S19" s="134"/>
      <c r="T19" s="134"/>
      <c r="U19" s="134"/>
      <c r="V19" s="134"/>
      <c r="W19" s="134"/>
      <c r="X19" s="134"/>
    </row>
    <row r="20" spans="2:24" x14ac:dyDescent="0.25">
      <c r="B20" s="58" t="s">
        <v>511</v>
      </c>
      <c r="L20" s="135" t="s">
        <v>456</v>
      </c>
      <c r="M20" s="134"/>
      <c r="O20" s="128" t="s">
        <v>541</v>
      </c>
      <c r="P20" s="134"/>
      <c r="Q20" s="134"/>
      <c r="R20" s="134"/>
      <c r="S20" s="134"/>
      <c r="T20" s="134"/>
      <c r="U20" s="134"/>
      <c r="V20" s="134"/>
      <c r="W20" s="134"/>
      <c r="X20" s="134"/>
    </row>
    <row r="21" spans="2:24" x14ac:dyDescent="0.25">
      <c r="L21" s="135" t="s">
        <v>487</v>
      </c>
      <c r="M21" s="134"/>
      <c r="O21" s="128" t="s">
        <v>545</v>
      </c>
      <c r="P21" s="134"/>
      <c r="Q21" s="134"/>
      <c r="R21" s="134"/>
      <c r="S21" s="134"/>
      <c r="T21" s="134"/>
      <c r="U21" s="134"/>
      <c r="V21" s="134"/>
      <c r="W21" s="134"/>
      <c r="X21" s="134"/>
    </row>
    <row r="22" spans="2:24" x14ac:dyDescent="0.25">
      <c r="L22" s="135" t="s">
        <v>539</v>
      </c>
      <c r="M22" s="134"/>
      <c r="O22" s="128" t="s">
        <v>546</v>
      </c>
      <c r="P22" s="134"/>
      <c r="Q22" s="134"/>
      <c r="R22" s="134"/>
      <c r="S22" s="134"/>
      <c r="T22" s="134"/>
      <c r="U22" s="134"/>
      <c r="V22" s="134"/>
      <c r="W22" s="134"/>
      <c r="X22" s="134"/>
    </row>
    <row r="23" spans="2:24" ht="15.75" x14ac:dyDescent="0.25">
      <c r="B23" s="131" t="s">
        <v>554</v>
      </c>
      <c r="I23" t="s">
        <v>312</v>
      </c>
      <c r="L23" s="135" t="s">
        <v>557</v>
      </c>
      <c r="M23" s="134"/>
      <c r="O23" s="134"/>
      <c r="P23" s="134"/>
      <c r="Q23" s="134"/>
      <c r="R23" s="134"/>
      <c r="S23" s="134"/>
      <c r="T23" s="134"/>
      <c r="U23" s="134"/>
      <c r="V23" s="134"/>
      <c r="W23" s="134"/>
      <c r="X23" s="134"/>
    </row>
    <row r="24" spans="2:24" x14ac:dyDescent="0.25">
      <c r="L24" s="134"/>
      <c r="M24" s="134"/>
      <c r="O24" s="134"/>
      <c r="P24" s="134"/>
      <c r="Q24" s="134"/>
      <c r="R24" s="134"/>
      <c r="S24" s="134"/>
      <c r="T24" s="134"/>
      <c r="U24" s="134"/>
      <c r="V24" s="134"/>
      <c r="W24" s="134"/>
      <c r="X24" s="134"/>
    </row>
    <row r="25" spans="2:24" x14ac:dyDescent="0.25">
      <c r="B25" s="143" t="s">
        <v>288</v>
      </c>
      <c r="C25" s="143"/>
      <c r="D25" s="143"/>
      <c r="E25" s="143"/>
      <c r="F25" s="143"/>
      <c r="G25" s="143"/>
      <c r="L25" s="141" t="s">
        <v>349</v>
      </c>
      <c r="M25" s="134"/>
      <c r="O25" s="134"/>
      <c r="P25" s="134"/>
      <c r="Q25" s="134"/>
      <c r="R25" s="134"/>
      <c r="S25" s="134"/>
      <c r="T25" s="134"/>
      <c r="U25" s="134"/>
      <c r="V25" s="134"/>
      <c r="W25" s="134"/>
      <c r="X25" s="134"/>
    </row>
    <row r="26" spans="2:24" x14ac:dyDescent="0.25">
      <c r="B26" t="s">
        <v>566</v>
      </c>
      <c r="F26" t="s">
        <v>567</v>
      </c>
      <c r="L26" s="135" t="s">
        <v>366</v>
      </c>
      <c r="M26" s="134"/>
      <c r="O26" s="134"/>
      <c r="P26" s="134"/>
      <c r="Q26" s="31" t="s">
        <v>552</v>
      </c>
      <c r="R26" s="134"/>
      <c r="S26" s="134"/>
      <c r="T26" s="134"/>
      <c r="U26" s="134"/>
      <c r="V26" s="134"/>
      <c r="W26" s="134"/>
      <c r="X26" s="134"/>
    </row>
    <row r="27" spans="2:24" x14ac:dyDescent="0.25">
      <c r="B27" t="s">
        <v>568</v>
      </c>
      <c r="L27" s="135" t="s">
        <v>383</v>
      </c>
      <c r="M27" s="134"/>
      <c r="O27" s="134"/>
      <c r="P27" s="134"/>
      <c r="Q27" s="134" t="s">
        <v>564</v>
      </c>
      <c r="R27" s="134"/>
      <c r="S27" s="134"/>
      <c r="T27" s="134"/>
      <c r="U27" s="134"/>
      <c r="V27" s="134"/>
      <c r="W27" s="134"/>
      <c r="X27" s="134"/>
    </row>
    <row r="28" spans="2:24" x14ac:dyDescent="0.25">
      <c r="L28" s="135" t="s">
        <v>385</v>
      </c>
      <c r="M28" s="134"/>
      <c r="O28" s="134"/>
      <c r="P28" s="134"/>
      <c r="Q28" s="130" t="s">
        <v>547</v>
      </c>
      <c r="R28" s="134"/>
      <c r="S28" s="134"/>
      <c r="T28" s="134"/>
      <c r="U28" s="134"/>
      <c r="V28" s="134" t="s">
        <v>549</v>
      </c>
      <c r="W28" s="134"/>
      <c r="X28" s="134"/>
    </row>
    <row r="29" spans="2:24" x14ac:dyDescent="0.25">
      <c r="L29" s="135" t="s">
        <v>388</v>
      </c>
      <c r="M29" s="134"/>
      <c r="O29" s="134"/>
      <c r="P29" s="134"/>
      <c r="Q29" s="134" t="s">
        <v>548</v>
      </c>
      <c r="R29" s="134"/>
      <c r="S29" s="134"/>
      <c r="T29" s="134"/>
      <c r="U29" s="134"/>
      <c r="V29" s="134" t="s">
        <v>549</v>
      </c>
      <c r="W29" s="134"/>
      <c r="X29" s="134"/>
    </row>
    <row r="30" spans="2:24" x14ac:dyDescent="0.25">
      <c r="L30" s="135" t="s">
        <v>558</v>
      </c>
      <c r="M30" s="134"/>
      <c r="O30" s="134"/>
      <c r="P30" s="134"/>
      <c r="Q30" s="134" t="s">
        <v>550</v>
      </c>
      <c r="R30" s="134"/>
      <c r="S30" s="134"/>
      <c r="T30" s="134"/>
      <c r="U30" s="134"/>
      <c r="V30" s="134" t="s">
        <v>551</v>
      </c>
      <c r="W30" s="134"/>
      <c r="X30" s="134"/>
    </row>
    <row r="31" spans="2:24" x14ac:dyDescent="0.25">
      <c r="L31" s="139" t="s">
        <v>416</v>
      </c>
      <c r="M31" s="134"/>
    </row>
    <row r="32" spans="2:24" x14ac:dyDescent="0.25">
      <c r="L32" s="137" t="s">
        <v>431</v>
      </c>
      <c r="M32" s="134"/>
    </row>
    <row r="33" spans="12:13" x14ac:dyDescent="0.25">
      <c r="L33" s="135" t="s">
        <v>441</v>
      </c>
      <c r="M33" s="134"/>
    </row>
    <row r="34" spans="12:13" x14ac:dyDescent="0.25">
      <c r="L34" s="135" t="s">
        <v>486</v>
      </c>
    </row>
    <row r="35" spans="12:13" x14ac:dyDescent="0.25">
      <c r="L35" s="135" t="s">
        <v>495</v>
      </c>
    </row>
    <row r="36" spans="12:13" x14ac:dyDescent="0.25">
      <c r="L36" s="135" t="s">
        <v>488</v>
      </c>
    </row>
    <row r="38" spans="12:13" x14ac:dyDescent="0.25">
      <c r="L38" s="141" t="s">
        <v>350</v>
      </c>
    </row>
    <row r="39" spans="12:13" x14ac:dyDescent="0.25">
      <c r="L39" s="135" t="s">
        <v>362</v>
      </c>
    </row>
    <row r="40" spans="12:13" x14ac:dyDescent="0.25">
      <c r="L40" s="135" t="s">
        <v>392</v>
      </c>
    </row>
    <row r="41" spans="12:13" x14ac:dyDescent="0.25">
      <c r="L41" s="135" t="s">
        <v>403</v>
      </c>
    </row>
    <row r="42" spans="12:13" x14ac:dyDescent="0.25">
      <c r="L42" s="135" t="s">
        <v>394</v>
      </c>
    </row>
    <row r="43" spans="12:13" x14ac:dyDescent="0.25">
      <c r="L43" s="135" t="s">
        <v>412</v>
      </c>
    </row>
    <row r="44" spans="12:13" x14ac:dyDescent="0.25">
      <c r="L44" s="135" t="s">
        <v>429</v>
      </c>
    </row>
    <row r="45" spans="12:13" x14ac:dyDescent="0.25">
      <c r="L45" s="135" t="s">
        <v>449</v>
      </c>
    </row>
    <row r="47" spans="12:13" x14ac:dyDescent="0.25">
      <c r="L47" s="141" t="s">
        <v>346</v>
      </c>
    </row>
    <row r="48" spans="12:13" x14ac:dyDescent="0.25">
      <c r="L48" s="135" t="s">
        <v>356</v>
      </c>
    </row>
    <row r="49" spans="12:12" x14ac:dyDescent="0.25">
      <c r="L49" s="135" t="s">
        <v>370</v>
      </c>
    </row>
    <row r="50" spans="12:12" x14ac:dyDescent="0.25">
      <c r="L50" s="135" t="s">
        <v>369</v>
      </c>
    </row>
    <row r="51" spans="12:12" x14ac:dyDescent="0.25">
      <c r="L51" s="135" t="s">
        <v>363</v>
      </c>
    </row>
    <row r="52" spans="12:12" x14ac:dyDescent="0.25">
      <c r="L52" s="135" t="s">
        <v>364</v>
      </c>
    </row>
    <row r="53" spans="12:12" x14ac:dyDescent="0.25">
      <c r="L53" s="135" t="s">
        <v>365</v>
      </c>
    </row>
    <row r="54" spans="12:12" x14ac:dyDescent="0.25">
      <c r="L54" s="135" t="s">
        <v>399</v>
      </c>
    </row>
    <row r="55" spans="12:12" x14ac:dyDescent="0.25">
      <c r="L55" s="135" t="s">
        <v>400</v>
      </c>
    </row>
    <row r="56" spans="12:12" x14ac:dyDescent="0.25">
      <c r="L56" s="134" t="s">
        <v>426</v>
      </c>
    </row>
    <row r="57" spans="12:12" x14ac:dyDescent="0.25">
      <c r="L57" s="134" t="s">
        <v>401</v>
      </c>
    </row>
    <row r="58" spans="12:12" x14ac:dyDescent="0.25">
      <c r="L58" s="134" t="s">
        <v>433</v>
      </c>
    </row>
    <row r="59" spans="12:12" x14ac:dyDescent="0.25">
      <c r="L59" s="134" t="s">
        <v>501</v>
      </c>
    </row>
    <row r="60" spans="12:12" x14ac:dyDescent="0.25">
      <c r="L60" s="134" t="s">
        <v>512</v>
      </c>
    </row>
    <row r="62" spans="12:12" x14ac:dyDescent="0.25">
      <c r="L62" s="141" t="s">
        <v>351</v>
      </c>
    </row>
    <row r="63" spans="12:12" x14ac:dyDescent="0.25">
      <c r="L63" s="135" t="s">
        <v>398</v>
      </c>
    </row>
    <row r="64" spans="12:12" x14ac:dyDescent="0.25">
      <c r="L64" s="135" t="s">
        <v>408</v>
      </c>
    </row>
    <row r="65" spans="12:12" x14ac:dyDescent="0.25">
      <c r="L65" s="135" t="s">
        <v>559</v>
      </c>
    </row>
    <row r="66" spans="12:12" x14ac:dyDescent="0.25">
      <c r="L66" s="134" t="s">
        <v>420</v>
      </c>
    </row>
    <row r="67" spans="12:12" x14ac:dyDescent="0.25">
      <c r="L67" s="135" t="s">
        <v>419</v>
      </c>
    </row>
    <row r="68" spans="12:12" x14ac:dyDescent="0.25">
      <c r="L68" s="135" t="s">
        <v>434</v>
      </c>
    </row>
    <row r="69" spans="12:12" x14ac:dyDescent="0.25">
      <c r="L69" s="135" t="s">
        <v>436</v>
      </c>
    </row>
    <row r="70" spans="12:12" x14ac:dyDescent="0.25">
      <c r="L70" s="135" t="s">
        <v>442</v>
      </c>
    </row>
    <row r="71" spans="12:12" x14ac:dyDescent="0.25">
      <c r="L71" s="135" t="s">
        <v>446</v>
      </c>
    </row>
    <row r="72" spans="12:12" x14ac:dyDescent="0.25">
      <c r="L72" s="135" t="s">
        <v>466</v>
      </c>
    </row>
  </sheetData>
  <hyperlinks>
    <hyperlink ref="B5" r:id="rId1"/>
    <hyperlink ref="B20" r:id="rId2" display="mailto:aksrivas2007@gmail.com"/>
    <hyperlink ref="O9" r:id="rId3" display="mailto:sarchont@iastate.edu"/>
  </hyperlinks>
  <pageMargins left="0.7" right="0.7" top="0.75" bottom="0.75" header="0.3" footer="0.3"/>
  <pageSetup orientation="portrait"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zoomScale="115" zoomScaleNormal="115" workbookViewId="0">
      <selection activeCell="A24" sqref="A24"/>
    </sheetView>
  </sheetViews>
  <sheetFormatPr defaultRowHeight="15" x14ac:dyDescent="0.25"/>
  <cols>
    <col min="1" max="1" width="22.140625" style="5" customWidth="1"/>
    <col min="2" max="2" width="11.42578125" style="5" customWidth="1"/>
    <col min="3" max="3" width="11.140625" style="5" customWidth="1"/>
    <col min="4" max="4" width="10.85546875" style="5" customWidth="1"/>
    <col min="5" max="5" width="14.7109375" style="5" customWidth="1"/>
    <col min="6" max="6" width="24.42578125" style="5" customWidth="1"/>
    <col min="7" max="7" width="13.42578125" customWidth="1"/>
    <col min="8" max="8" width="11.28515625" customWidth="1"/>
    <col min="9" max="9" width="23.85546875" customWidth="1"/>
    <col min="10" max="10" width="14.7109375" customWidth="1"/>
    <col min="11" max="11" width="11.7109375" customWidth="1"/>
    <col min="13" max="13" width="5.85546875" customWidth="1"/>
    <col min="14" max="14" width="10.85546875" customWidth="1"/>
    <col min="15" max="15" width="22" customWidth="1"/>
  </cols>
  <sheetData>
    <row r="1" spans="1:19" s="5" customFormat="1" ht="30" x14ac:dyDescent="0.25">
      <c r="A1" s="53" t="s">
        <v>23</v>
      </c>
      <c r="B1" s="54" t="s">
        <v>58</v>
      </c>
      <c r="C1" s="54" t="s">
        <v>331</v>
      </c>
      <c r="D1" s="64" t="s">
        <v>332</v>
      </c>
      <c r="E1" s="55" t="s">
        <v>0</v>
      </c>
      <c r="F1" s="56" t="s">
        <v>299</v>
      </c>
      <c r="G1" s="56" t="s">
        <v>296</v>
      </c>
    </row>
    <row r="2" spans="1:19" ht="12.75" customHeight="1" x14ac:dyDescent="0.25">
      <c r="A2" s="1" t="s">
        <v>1</v>
      </c>
      <c r="B2" s="2" t="s">
        <v>22</v>
      </c>
      <c r="C2" s="3">
        <v>17</v>
      </c>
      <c r="D2" s="3"/>
      <c r="E2" s="4">
        <v>41248</v>
      </c>
      <c r="F2" s="48">
        <v>42004</v>
      </c>
      <c r="H2" s="44" t="s">
        <v>294</v>
      </c>
      <c r="I2" s="44"/>
    </row>
    <row r="3" spans="1:19" ht="12.75" customHeight="1" x14ac:dyDescent="0.25">
      <c r="A3" s="69" t="s">
        <v>2</v>
      </c>
      <c r="B3" s="2">
        <v>2</v>
      </c>
      <c r="C3" s="3">
        <v>20</v>
      </c>
      <c r="D3" s="3"/>
      <c r="E3" s="4">
        <v>41260</v>
      </c>
      <c r="F3" s="48">
        <v>42004</v>
      </c>
      <c r="H3" s="1" t="s">
        <v>295</v>
      </c>
      <c r="I3" s="2"/>
    </row>
    <row r="4" spans="1:19" x14ac:dyDescent="0.25">
      <c r="A4" s="1" t="s">
        <v>4</v>
      </c>
      <c r="B4" s="2">
        <v>11</v>
      </c>
      <c r="C4" s="3">
        <v>16</v>
      </c>
      <c r="D4" s="3">
        <v>1</v>
      </c>
      <c r="E4" s="4">
        <v>41276</v>
      </c>
      <c r="F4" s="48">
        <v>42004</v>
      </c>
    </row>
    <row r="5" spans="1:19" ht="12.75" hidden="1" customHeight="1" x14ac:dyDescent="0.25">
      <c r="A5" s="1" t="s">
        <v>5</v>
      </c>
      <c r="B5" s="2">
        <v>10</v>
      </c>
      <c r="C5" s="3">
        <v>2</v>
      </c>
      <c r="D5" s="3"/>
      <c r="E5" s="4">
        <v>40838.790057869999</v>
      </c>
      <c r="F5" s="40"/>
    </row>
    <row r="6" spans="1:19" ht="12.75" customHeight="1" x14ac:dyDescent="0.25">
      <c r="A6" s="69" t="s">
        <v>6</v>
      </c>
      <c r="B6" s="2">
        <v>15</v>
      </c>
      <c r="C6" s="3">
        <v>20</v>
      </c>
      <c r="D6" s="3"/>
      <c r="E6" s="4">
        <v>41263</v>
      </c>
      <c r="F6" s="50">
        <v>41639</v>
      </c>
      <c r="I6" s="15"/>
      <c r="J6" s="15"/>
      <c r="K6" s="15"/>
      <c r="L6" s="15"/>
      <c r="M6" s="15"/>
    </row>
    <row r="7" spans="1:19" ht="12" customHeight="1" x14ac:dyDescent="0.25">
      <c r="A7" s="1" t="s">
        <v>7</v>
      </c>
      <c r="B7" s="2">
        <v>15</v>
      </c>
      <c r="C7" s="3">
        <v>16</v>
      </c>
      <c r="D7" s="3"/>
      <c r="E7" s="4">
        <v>41260</v>
      </c>
      <c r="F7" s="50">
        <v>41639</v>
      </c>
      <c r="H7" s="36">
        <v>41031</v>
      </c>
      <c r="I7" s="15"/>
      <c r="J7" s="15"/>
      <c r="K7" s="15"/>
      <c r="L7" s="15"/>
      <c r="M7" s="15"/>
    </row>
    <row r="8" spans="1:19" ht="12.75" customHeight="1" x14ac:dyDescent="0.25">
      <c r="A8" s="69" t="s">
        <v>8</v>
      </c>
      <c r="B8" s="2">
        <v>14</v>
      </c>
      <c r="C8" s="3">
        <v>14</v>
      </c>
      <c r="D8" s="3"/>
      <c r="E8" s="4">
        <v>41248</v>
      </c>
      <c r="F8" s="48">
        <v>42004</v>
      </c>
      <c r="I8" s="65">
        <v>2012</v>
      </c>
      <c r="J8" s="49">
        <v>43</v>
      </c>
      <c r="K8" s="49" t="s">
        <v>232</v>
      </c>
      <c r="L8" s="49"/>
      <c r="M8" s="15"/>
      <c r="O8" s="34" t="s">
        <v>288</v>
      </c>
      <c r="S8" s="28"/>
    </row>
    <row r="9" spans="1:19" ht="12.75" customHeight="1" x14ac:dyDescent="0.25">
      <c r="A9" s="1" t="s">
        <v>9</v>
      </c>
      <c r="B9" s="2">
        <v>16</v>
      </c>
      <c r="C9" s="3">
        <v>16</v>
      </c>
      <c r="D9" s="3">
        <v>1</v>
      </c>
      <c r="E9" s="4">
        <v>41276</v>
      </c>
      <c r="F9" s="48">
        <v>42004</v>
      </c>
      <c r="I9" s="65">
        <v>2013</v>
      </c>
      <c r="J9" s="15">
        <v>2</v>
      </c>
      <c r="K9" s="49" t="s">
        <v>232</v>
      </c>
      <c r="L9" s="15"/>
      <c r="M9" s="15"/>
    </row>
    <row r="10" spans="1:19" ht="12.75" customHeight="1" x14ac:dyDescent="0.25">
      <c r="A10" s="1" t="s">
        <v>10</v>
      </c>
      <c r="B10" s="2">
        <v>17</v>
      </c>
      <c r="C10" s="3">
        <v>16</v>
      </c>
      <c r="D10" s="3">
        <v>1</v>
      </c>
      <c r="E10" s="4">
        <v>41276</v>
      </c>
      <c r="F10" s="48">
        <v>42004</v>
      </c>
      <c r="I10" s="66"/>
      <c r="O10" t="s">
        <v>289</v>
      </c>
      <c r="P10" s="13" t="s">
        <v>290</v>
      </c>
    </row>
    <row r="11" spans="1:19" ht="12.75" customHeight="1" x14ac:dyDescent="0.25">
      <c r="A11" s="1" t="s">
        <v>69</v>
      </c>
      <c r="B11" s="45"/>
      <c r="C11" s="46">
        <v>18</v>
      </c>
      <c r="D11" s="46">
        <v>1</v>
      </c>
      <c r="E11" s="47">
        <v>41276</v>
      </c>
      <c r="F11" s="48">
        <v>42004</v>
      </c>
      <c r="J11" t="s">
        <v>235</v>
      </c>
      <c r="O11" s="5" t="s">
        <v>305</v>
      </c>
      <c r="P11" t="s">
        <v>306</v>
      </c>
    </row>
    <row r="12" spans="1:19" ht="12.75" customHeight="1" x14ac:dyDescent="0.25">
      <c r="A12" s="69" t="s">
        <v>11</v>
      </c>
      <c r="B12" s="2">
        <v>15</v>
      </c>
      <c r="C12" s="3">
        <v>22</v>
      </c>
      <c r="D12" s="3">
        <v>1</v>
      </c>
      <c r="E12" s="4">
        <v>41276</v>
      </c>
      <c r="F12" s="48">
        <v>42004</v>
      </c>
      <c r="J12" s="35" t="s">
        <v>233</v>
      </c>
      <c r="O12" s="57" t="s">
        <v>300</v>
      </c>
      <c r="P12" s="58" t="s">
        <v>302</v>
      </c>
      <c r="S12" s="57" t="s">
        <v>301</v>
      </c>
    </row>
    <row r="13" spans="1:19" ht="12.75" customHeight="1" x14ac:dyDescent="0.25">
      <c r="A13" s="1" t="s">
        <v>3</v>
      </c>
      <c r="B13" s="2">
        <v>3</v>
      </c>
      <c r="C13" s="3">
        <v>17</v>
      </c>
      <c r="D13" s="3"/>
      <c r="E13" s="4">
        <v>41248</v>
      </c>
      <c r="F13" s="48">
        <v>42004</v>
      </c>
      <c r="J13" s="13" t="s">
        <v>234</v>
      </c>
      <c r="O13" s="5" t="s">
        <v>307</v>
      </c>
      <c r="P13" s="58" t="s">
        <v>303</v>
      </c>
    </row>
    <row r="14" spans="1:19" ht="12.75" customHeight="1" x14ac:dyDescent="0.25">
      <c r="A14" s="1" t="s">
        <v>12</v>
      </c>
      <c r="B14" s="2">
        <v>21</v>
      </c>
      <c r="C14" s="3">
        <v>17</v>
      </c>
      <c r="D14" s="3"/>
      <c r="E14" s="4">
        <v>41260</v>
      </c>
      <c r="F14" s="48">
        <v>42004</v>
      </c>
      <c r="N14" t="s">
        <v>309</v>
      </c>
      <c r="O14" s="57" t="s">
        <v>308</v>
      </c>
      <c r="P14" s="13" t="s">
        <v>310</v>
      </c>
    </row>
    <row r="15" spans="1:19" ht="12.75" customHeight="1" x14ac:dyDescent="0.25">
      <c r="A15" s="70" t="s">
        <v>13</v>
      </c>
      <c r="B15" s="2">
        <v>15</v>
      </c>
      <c r="C15" s="3">
        <v>16</v>
      </c>
      <c r="D15" s="3"/>
      <c r="E15" s="4">
        <v>41260</v>
      </c>
      <c r="F15" s="48">
        <v>42004</v>
      </c>
      <c r="J15" s="31" t="s">
        <v>292</v>
      </c>
    </row>
    <row r="16" spans="1:19" ht="12.75" customHeight="1" x14ac:dyDescent="0.25">
      <c r="A16" s="1" t="s">
        <v>14</v>
      </c>
      <c r="B16" s="2">
        <v>10</v>
      </c>
      <c r="C16" s="3">
        <v>13</v>
      </c>
      <c r="D16" s="3"/>
      <c r="E16" s="4">
        <v>41254</v>
      </c>
      <c r="F16" s="48">
        <v>42004</v>
      </c>
      <c r="J16" s="61" t="s">
        <v>293</v>
      </c>
    </row>
    <row r="17" spans="1:25" ht="12.75" customHeight="1" x14ac:dyDescent="0.25">
      <c r="A17" s="69" t="s">
        <v>18</v>
      </c>
      <c r="B17" s="2">
        <v>7</v>
      </c>
      <c r="C17" s="3">
        <v>16</v>
      </c>
      <c r="D17" s="3"/>
      <c r="E17" s="4">
        <v>41253</v>
      </c>
      <c r="F17" s="48">
        <v>42004</v>
      </c>
      <c r="J17" t="s">
        <v>309</v>
      </c>
      <c r="K17" t="s">
        <v>311</v>
      </c>
    </row>
    <row r="18" spans="1:25" s="14" customFormat="1" ht="12.75" customHeight="1" x14ac:dyDescent="0.25">
      <c r="A18" s="1" t="s">
        <v>25</v>
      </c>
      <c r="B18" s="12"/>
      <c r="C18" s="3">
        <v>11</v>
      </c>
      <c r="D18" s="3"/>
      <c r="E18" s="4">
        <v>41254</v>
      </c>
      <c r="F18" s="48">
        <v>42004</v>
      </c>
      <c r="H18"/>
      <c r="I18"/>
      <c r="J18" t="s">
        <v>312</v>
      </c>
      <c r="K18"/>
      <c r="L18"/>
      <c r="M18"/>
    </row>
    <row r="19" spans="1:25" ht="12.75" customHeight="1" x14ac:dyDescent="0.25">
      <c r="A19" s="1" t="s">
        <v>19</v>
      </c>
      <c r="B19" s="2">
        <v>2</v>
      </c>
      <c r="C19" s="3">
        <v>17</v>
      </c>
      <c r="D19" s="3"/>
      <c r="E19" s="4">
        <v>41260</v>
      </c>
      <c r="F19" s="48">
        <v>42004</v>
      </c>
      <c r="J19" t="s">
        <v>313</v>
      </c>
    </row>
    <row r="20" spans="1:25" ht="12.75" customHeight="1" x14ac:dyDescent="0.25">
      <c r="A20" s="1" t="s">
        <v>68</v>
      </c>
      <c r="B20" s="45"/>
      <c r="C20" s="46">
        <v>17</v>
      </c>
      <c r="D20" s="46"/>
      <c r="E20" s="47">
        <v>41241</v>
      </c>
      <c r="F20" s="48">
        <v>42004</v>
      </c>
      <c r="H20" s="14"/>
      <c r="I20" s="14"/>
      <c r="J20" s="14" t="s">
        <v>314</v>
      </c>
      <c r="K20" s="14"/>
      <c r="L20" s="14"/>
      <c r="M20" s="14"/>
    </row>
    <row r="21" spans="1:25" ht="12.75" customHeight="1" x14ac:dyDescent="0.25">
      <c r="A21" s="1" t="s">
        <v>15</v>
      </c>
      <c r="B21" s="2">
        <v>17</v>
      </c>
      <c r="C21" s="3">
        <v>18</v>
      </c>
      <c r="D21" s="3"/>
      <c r="E21" s="4">
        <v>41248</v>
      </c>
      <c r="F21" s="48">
        <v>42004</v>
      </c>
      <c r="H21" s="37" t="s">
        <v>270</v>
      </c>
    </row>
    <row r="22" spans="1:25" ht="12.75" customHeight="1" x14ac:dyDescent="0.25">
      <c r="A22" s="1" t="s">
        <v>16</v>
      </c>
      <c r="B22" s="2">
        <v>14</v>
      </c>
      <c r="C22" s="3">
        <v>19</v>
      </c>
      <c r="D22" s="3"/>
      <c r="E22" s="4">
        <v>41260</v>
      </c>
      <c r="F22" s="50">
        <v>41639</v>
      </c>
      <c r="P22" s="34"/>
      <c r="U22" s="59"/>
    </row>
    <row r="23" spans="1:25" s="28" customFormat="1" ht="12.75" customHeight="1" x14ac:dyDescent="0.25">
      <c r="A23" s="1" t="s">
        <v>224</v>
      </c>
      <c r="B23" s="45"/>
      <c r="C23" s="46">
        <v>18</v>
      </c>
      <c r="D23" s="46"/>
      <c r="E23" s="47">
        <v>41263</v>
      </c>
      <c r="F23" s="48">
        <v>41759</v>
      </c>
      <c r="I23"/>
      <c r="J23"/>
      <c r="K23"/>
      <c r="L23"/>
      <c r="M23"/>
      <c r="Q23"/>
      <c r="R23"/>
      <c r="S23"/>
      <c r="T23"/>
      <c r="U23" s="59"/>
      <c r="V23"/>
      <c r="W23"/>
      <c r="X23"/>
      <c r="Y23"/>
    </row>
    <row r="24" spans="1:25" ht="12.75" customHeight="1" x14ac:dyDescent="0.25">
      <c r="A24" s="1" t="s">
        <v>20</v>
      </c>
      <c r="B24" s="2">
        <v>5</v>
      </c>
      <c r="C24" s="3">
        <v>12</v>
      </c>
      <c r="D24" s="3">
        <v>1</v>
      </c>
      <c r="E24" s="4">
        <v>41276</v>
      </c>
      <c r="F24" s="48">
        <v>42004</v>
      </c>
      <c r="H24" t="s">
        <v>241</v>
      </c>
      <c r="P24" s="57"/>
      <c r="U24" s="59"/>
    </row>
    <row r="25" spans="1:25" ht="12.75" customHeight="1" x14ac:dyDescent="0.25">
      <c r="A25" s="69" t="s">
        <v>24</v>
      </c>
      <c r="B25" s="2"/>
      <c r="C25" s="3">
        <v>17</v>
      </c>
      <c r="D25" s="3">
        <v>1</v>
      </c>
      <c r="E25" s="4">
        <v>41276</v>
      </c>
      <c r="F25" s="48">
        <v>42004</v>
      </c>
      <c r="P25" s="57"/>
      <c r="U25" s="59"/>
    </row>
    <row r="26" spans="1:25" ht="12.75" customHeight="1" x14ac:dyDescent="0.25">
      <c r="A26" s="1" t="s">
        <v>17</v>
      </c>
      <c r="B26" s="2">
        <v>7</v>
      </c>
      <c r="C26" s="3">
        <v>16</v>
      </c>
      <c r="D26" s="3"/>
      <c r="E26" s="4">
        <v>41239</v>
      </c>
      <c r="F26" s="40">
        <v>41274</v>
      </c>
      <c r="G26" s="60" t="s">
        <v>304</v>
      </c>
      <c r="M26" s="34" t="s">
        <v>330</v>
      </c>
    </row>
    <row r="27" spans="1:25" s="28" customFormat="1" ht="12.75" customHeight="1" x14ac:dyDescent="0.25">
      <c r="A27" s="1" t="s">
        <v>291</v>
      </c>
      <c r="B27" s="45"/>
      <c r="C27" s="46">
        <v>5</v>
      </c>
      <c r="D27" s="46">
        <v>1</v>
      </c>
      <c r="E27" s="47">
        <v>41276</v>
      </c>
      <c r="F27" s="51">
        <v>42369</v>
      </c>
      <c r="G27" s="14" t="s">
        <v>297</v>
      </c>
      <c r="K27"/>
      <c r="L27"/>
      <c r="M27" t="s">
        <v>334</v>
      </c>
      <c r="N27" t="s">
        <v>335</v>
      </c>
      <c r="P27" s="57"/>
      <c r="Q27"/>
      <c r="R27"/>
      <c r="S27"/>
      <c r="T27"/>
      <c r="U27" s="59"/>
      <c r="V27"/>
      <c r="W27"/>
      <c r="X27"/>
      <c r="Y27"/>
    </row>
    <row r="28" spans="1:25" ht="12.75" customHeight="1" x14ac:dyDescent="0.25">
      <c r="A28" s="1" t="s">
        <v>21</v>
      </c>
      <c r="B28" s="45">
        <v>3</v>
      </c>
      <c r="C28" s="46">
        <v>17</v>
      </c>
      <c r="D28" s="46"/>
      <c r="E28" s="47">
        <v>41254</v>
      </c>
      <c r="F28" s="50">
        <v>41639</v>
      </c>
      <c r="G28" t="s">
        <v>298</v>
      </c>
      <c r="M28" s="13" t="s">
        <v>336</v>
      </c>
      <c r="P28" s="57"/>
    </row>
    <row r="29" spans="1:25" x14ac:dyDescent="0.25">
      <c r="A29" s="52" t="s">
        <v>70</v>
      </c>
      <c r="B29" s="52">
        <f>AVERAGE(B2:B28)</f>
        <v>10.95</v>
      </c>
      <c r="C29" s="52">
        <f>AVERAGE(C2:C28)</f>
        <v>15.666666666666666</v>
      </c>
      <c r="D29" s="52">
        <f>AVERAGE(D2:D28)</f>
        <v>1</v>
      </c>
      <c r="E29" s="52"/>
    </row>
    <row r="30" spans="1:25" x14ac:dyDescent="0.25">
      <c r="B30" s="5">
        <f>SUM(B2:B28)</f>
        <v>219</v>
      </c>
      <c r="C30" s="32">
        <f>SUM(C2:C28)</f>
        <v>423</v>
      </c>
      <c r="D30" s="32">
        <f>SUM(D2:D28)</f>
        <v>8</v>
      </c>
    </row>
    <row r="32" spans="1:25" x14ac:dyDescent="0.25">
      <c r="C32" s="6" t="s">
        <v>28</v>
      </c>
      <c r="D32" s="6"/>
    </row>
    <row r="33" spans="1:13" x14ac:dyDescent="0.25">
      <c r="A33" t="s">
        <v>26</v>
      </c>
      <c r="C33" s="6" t="s">
        <v>59</v>
      </c>
      <c r="D33" s="6"/>
    </row>
    <row r="34" spans="1:13" x14ac:dyDescent="0.25">
      <c r="A34" t="s">
        <v>27</v>
      </c>
      <c r="C34" s="6" t="s">
        <v>60</v>
      </c>
      <c r="D34" s="6"/>
    </row>
    <row r="35" spans="1:13" x14ac:dyDescent="0.25">
      <c r="H35" s="26" t="s">
        <v>82</v>
      </c>
      <c r="I35" s="25"/>
      <c r="J35" s="27"/>
      <c r="K35" s="27"/>
      <c r="M35" s="24" t="s">
        <v>89</v>
      </c>
    </row>
    <row r="36" spans="1:13" x14ac:dyDescent="0.25">
      <c r="A36" s="6" t="s">
        <v>31</v>
      </c>
      <c r="J36" t="s">
        <v>85</v>
      </c>
      <c r="K36" t="s">
        <v>86</v>
      </c>
      <c r="M36" s="24" t="s">
        <v>90</v>
      </c>
    </row>
    <row r="37" spans="1:13" x14ac:dyDescent="0.25">
      <c r="A37" t="s">
        <v>30</v>
      </c>
      <c r="C37" t="s">
        <v>67</v>
      </c>
      <c r="D37" s="28"/>
      <c r="H37" t="s">
        <v>83</v>
      </c>
      <c r="I37" t="s">
        <v>84</v>
      </c>
      <c r="J37" s="23">
        <v>40940</v>
      </c>
      <c r="K37" s="23">
        <v>41671</v>
      </c>
      <c r="M37" s="24" t="s">
        <v>91</v>
      </c>
    </row>
    <row r="38" spans="1:13" x14ac:dyDescent="0.25">
      <c r="A38" s="5" t="s">
        <v>29</v>
      </c>
      <c r="G38" s="28"/>
      <c r="H38" s="28" t="s">
        <v>87</v>
      </c>
      <c r="I38" s="28" t="s">
        <v>88</v>
      </c>
      <c r="J38" s="23">
        <v>40969</v>
      </c>
      <c r="K38" s="23">
        <v>41699</v>
      </c>
      <c r="M38" s="24" t="s">
        <v>92</v>
      </c>
    </row>
    <row r="39" spans="1:13" x14ac:dyDescent="0.25">
      <c r="G39" s="28"/>
      <c r="H39" s="28" t="s">
        <v>97</v>
      </c>
      <c r="I39" s="28" t="s">
        <v>98</v>
      </c>
      <c r="J39" s="23">
        <v>40999</v>
      </c>
      <c r="K39" s="23">
        <v>41728</v>
      </c>
      <c r="M39" s="24" t="s">
        <v>93</v>
      </c>
    </row>
    <row r="40" spans="1:13" x14ac:dyDescent="0.25">
      <c r="A40" s="8" t="s">
        <v>32</v>
      </c>
      <c r="B40" s="7" t="s">
        <v>33</v>
      </c>
      <c r="C40" s="9" t="s">
        <v>34</v>
      </c>
      <c r="D40" s="9"/>
      <c r="H40" s="41" t="s">
        <v>283</v>
      </c>
      <c r="I40" s="41" t="s">
        <v>284</v>
      </c>
      <c r="J40" s="42">
        <v>41185</v>
      </c>
      <c r="K40" s="42">
        <v>41912</v>
      </c>
      <c r="M40" s="24" t="s">
        <v>94</v>
      </c>
    </row>
    <row r="41" spans="1:13" x14ac:dyDescent="0.25">
      <c r="A41" s="8" t="s">
        <v>35</v>
      </c>
      <c r="B41" s="8" t="s">
        <v>33</v>
      </c>
      <c r="C41" s="9" t="s">
        <v>36</v>
      </c>
      <c r="D41" s="9"/>
      <c r="H41" t="s">
        <v>285</v>
      </c>
      <c r="I41" t="s">
        <v>286</v>
      </c>
      <c r="J41" s="43">
        <v>41122</v>
      </c>
      <c r="K41" t="s">
        <v>287</v>
      </c>
      <c r="M41" s="24" t="s">
        <v>95</v>
      </c>
    </row>
    <row r="42" spans="1:13" x14ac:dyDescent="0.25">
      <c r="A42" s="8" t="s">
        <v>38</v>
      </c>
      <c r="B42" s="8" t="s">
        <v>33</v>
      </c>
      <c r="C42" s="9" t="s">
        <v>39</v>
      </c>
      <c r="D42" s="9"/>
      <c r="E42"/>
      <c r="F42" s="68" t="s">
        <v>341</v>
      </c>
      <c r="G42" s="68" t="s">
        <v>342</v>
      </c>
      <c r="H42" s="68" t="s">
        <v>343</v>
      </c>
      <c r="I42" s="68" t="s">
        <v>345</v>
      </c>
      <c r="M42" s="13" t="s">
        <v>96</v>
      </c>
    </row>
    <row r="43" spans="1:13" x14ac:dyDescent="0.25">
      <c r="A43" s="8" t="s">
        <v>40</v>
      </c>
      <c r="B43" s="8" t="s">
        <v>33</v>
      </c>
      <c r="C43" s="9" t="s">
        <v>41</v>
      </c>
      <c r="D43" s="9"/>
      <c r="E43"/>
      <c r="F43" s="62" t="s">
        <v>333</v>
      </c>
      <c r="G43" s="63" t="s">
        <v>315</v>
      </c>
      <c r="H43" s="63" t="s">
        <v>316</v>
      </c>
      <c r="I43" s="13" t="s">
        <v>139</v>
      </c>
      <c r="J43" s="23">
        <v>40909</v>
      </c>
    </row>
    <row r="44" spans="1:13" x14ac:dyDescent="0.25">
      <c r="A44" s="8" t="s">
        <v>42</v>
      </c>
      <c r="B44" s="8" t="s">
        <v>37</v>
      </c>
      <c r="C44" s="9" t="s">
        <v>43</v>
      </c>
      <c r="D44" s="9"/>
      <c r="E44"/>
      <c r="F44" s="62" t="s">
        <v>329</v>
      </c>
      <c r="G44" s="63" t="s">
        <v>317</v>
      </c>
      <c r="H44" s="63" t="s">
        <v>318</v>
      </c>
      <c r="I44" s="13" t="s">
        <v>344</v>
      </c>
      <c r="J44" s="23">
        <v>41275</v>
      </c>
      <c r="M44" s="6" t="s">
        <v>64</v>
      </c>
    </row>
    <row r="45" spans="1:13" x14ac:dyDescent="0.25">
      <c r="A45" s="8" t="s">
        <v>44</v>
      </c>
      <c r="B45" s="8" t="s">
        <v>37</v>
      </c>
      <c r="C45" s="9" t="s">
        <v>45</v>
      </c>
      <c r="D45" s="9"/>
      <c r="E45"/>
      <c r="F45" s="62" t="s">
        <v>323</v>
      </c>
      <c r="G45" s="63" t="s">
        <v>319</v>
      </c>
      <c r="H45" s="63" t="s">
        <v>320</v>
      </c>
      <c r="I45" s="13" t="s">
        <v>114</v>
      </c>
      <c r="M45" s="13" t="s">
        <v>66</v>
      </c>
    </row>
    <row r="46" spans="1:13" x14ac:dyDescent="0.25">
      <c r="A46" s="8" t="s">
        <v>46</v>
      </c>
      <c r="B46" s="8" t="s">
        <v>47</v>
      </c>
      <c r="C46" s="9" t="s">
        <v>48</v>
      </c>
      <c r="D46" s="9"/>
      <c r="E46"/>
      <c r="F46" s="62" t="s">
        <v>326</v>
      </c>
      <c r="G46" s="63" t="s">
        <v>327</v>
      </c>
      <c r="H46" s="63" t="s">
        <v>328</v>
      </c>
      <c r="I46" s="13" t="s">
        <v>153</v>
      </c>
      <c r="M46" t="s">
        <v>65</v>
      </c>
    </row>
    <row r="47" spans="1:13" x14ac:dyDescent="0.25">
      <c r="A47" s="8" t="s">
        <v>50</v>
      </c>
      <c r="B47" s="8" t="s">
        <v>49</v>
      </c>
      <c r="C47" s="9" t="s">
        <v>51</v>
      </c>
      <c r="D47" s="9"/>
      <c r="E47"/>
      <c r="F47" s="62" t="s">
        <v>322</v>
      </c>
      <c r="G47" s="63" t="s">
        <v>321</v>
      </c>
      <c r="H47" s="63" t="s">
        <v>252</v>
      </c>
      <c r="I47" s="13" t="s">
        <v>119</v>
      </c>
    </row>
    <row r="48" spans="1:13" x14ac:dyDescent="0.25">
      <c r="A48" s="8" t="s">
        <v>52</v>
      </c>
      <c r="B48" s="8" t="s">
        <v>49</v>
      </c>
      <c r="C48" s="9" t="s">
        <v>53</v>
      </c>
      <c r="D48" s="9"/>
      <c r="E48"/>
      <c r="F48" s="62" t="s">
        <v>324</v>
      </c>
      <c r="G48" s="63" t="s">
        <v>321</v>
      </c>
      <c r="H48" s="63" t="s">
        <v>325</v>
      </c>
      <c r="I48" s="13" t="s">
        <v>108</v>
      </c>
    </row>
    <row r="49" spans="1:8" x14ac:dyDescent="0.25">
      <c r="A49" s="8" t="s">
        <v>54</v>
      </c>
      <c r="B49" s="8" t="s">
        <v>37</v>
      </c>
      <c r="C49" s="9" t="s">
        <v>55</v>
      </c>
      <c r="D49" s="9"/>
      <c r="E49"/>
      <c r="F49" s="62"/>
      <c r="G49" s="63"/>
      <c r="H49" s="63"/>
    </row>
    <row r="50" spans="1:8" x14ac:dyDescent="0.25">
      <c r="A50" s="11" t="s">
        <v>56</v>
      </c>
      <c r="B50" s="8" t="s">
        <v>49</v>
      </c>
      <c r="C50" s="10" t="s">
        <v>57</v>
      </c>
      <c r="D50" s="10"/>
      <c r="E50"/>
      <c r="F50" s="28"/>
    </row>
    <row r="51" spans="1:8" x14ac:dyDescent="0.25">
      <c r="F51" s="62" t="s">
        <v>337</v>
      </c>
    </row>
    <row r="52" spans="1:8" x14ac:dyDescent="0.25">
      <c r="F52" t="s">
        <v>338</v>
      </c>
    </row>
    <row r="53" spans="1:8" x14ac:dyDescent="0.25">
      <c r="A53" s="5" t="s">
        <v>71</v>
      </c>
      <c r="F53" t="s">
        <v>139</v>
      </c>
    </row>
    <row r="54" spans="1:8" x14ac:dyDescent="0.25">
      <c r="F54" s="67" t="s">
        <v>339</v>
      </c>
    </row>
    <row r="55" spans="1:8" x14ac:dyDescent="0.25">
      <c r="F55" s="67" t="s">
        <v>340</v>
      </c>
    </row>
  </sheetData>
  <hyperlinks>
    <hyperlink ref="C42" r:id="rId1"/>
    <hyperlink ref="C43" r:id="rId2"/>
    <hyperlink ref="C44" r:id="rId3"/>
    <hyperlink ref="C45" r:id="rId4"/>
    <hyperlink ref="C41" r:id="rId5"/>
    <hyperlink ref="C46" r:id="rId6"/>
    <hyperlink ref="C47" r:id="rId7"/>
    <hyperlink ref="C50" r:id="rId8"/>
    <hyperlink ref="C48" r:id="rId9"/>
    <hyperlink ref="C49" r:id="rId10"/>
    <hyperlink ref="M45" r:id="rId11" display="mailto:vmdavis@wisc.edu"/>
    <hyperlink ref="M42" r:id="rId12" display="mailto:tsren@cau.edu.cn"/>
    <hyperlink ref="J13" r:id="rId13" display="mailto:bholte@sciencesocieties.org"/>
    <hyperlink ref="P10" r:id="rId14"/>
    <hyperlink ref="P12" r:id="rId15" display="http://www.spess.lsu.edu/"/>
    <hyperlink ref="P13" r:id="rId16" display="mailto:jlofton@agcenter.lsu.edu"/>
    <hyperlink ref="P14" r:id="rId17"/>
    <hyperlink ref="M28" r:id="rId18"/>
    <hyperlink ref="I48" r:id="rId19"/>
    <hyperlink ref="I47" r:id="rId20"/>
    <hyperlink ref="I46" r:id="rId21"/>
    <hyperlink ref="I45" r:id="rId22"/>
    <hyperlink ref="I44" r:id="rId23"/>
    <hyperlink ref="I43" r:id="rId24"/>
  </hyperlinks>
  <pageMargins left="0.7" right="0.7" top="0.75" bottom="0.75" header="0.3" footer="0.3"/>
  <pageSetup orientation="portrait"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H23"/>
  <sheetViews>
    <sheetView topLeftCell="A4" workbookViewId="0">
      <selection activeCell="G34" sqref="G34"/>
    </sheetView>
  </sheetViews>
  <sheetFormatPr defaultRowHeight="15" x14ac:dyDescent="0.25"/>
  <cols>
    <col min="4" max="4" width="29.140625" customWidth="1"/>
  </cols>
  <sheetData>
    <row r="5" spans="3:8" x14ac:dyDescent="0.25">
      <c r="C5" s="57" t="s">
        <v>515</v>
      </c>
    </row>
    <row r="6" spans="3:8" x14ac:dyDescent="0.25">
      <c r="C6" s="57" t="s">
        <v>516</v>
      </c>
    </row>
    <row r="7" spans="3:8" x14ac:dyDescent="0.25">
      <c r="C7" s="57" t="s">
        <v>517</v>
      </c>
    </row>
    <row r="8" spans="3:8" x14ac:dyDescent="0.25">
      <c r="C8" s="57" t="s">
        <v>518</v>
      </c>
    </row>
    <row r="9" spans="3:8" x14ac:dyDescent="0.25">
      <c r="C9" s="57" t="s">
        <v>519</v>
      </c>
    </row>
    <row r="10" spans="3:8" x14ac:dyDescent="0.25">
      <c r="C10" s="57" t="s">
        <v>520</v>
      </c>
    </row>
    <row r="11" spans="3:8" x14ac:dyDescent="0.25">
      <c r="C11" s="57" t="s">
        <v>521</v>
      </c>
    </row>
    <row r="12" spans="3:8" x14ac:dyDescent="0.25">
      <c r="C12" s="57" t="s">
        <v>522</v>
      </c>
    </row>
    <row r="13" spans="3:8" x14ac:dyDescent="0.25">
      <c r="C13" s="57"/>
    </row>
    <row r="15" spans="3:8" x14ac:dyDescent="0.25">
      <c r="D15" s="126" t="s">
        <v>533</v>
      </c>
      <c r="E15" s="18" t="s">
        <v>535</v>
      </c>
      <c r="F15" s="18" t="s">
        <v>526</v>
      </c>
      <c r="G15" s="18" t="s">
        <v>532</v>
      </c>
      <c r="H15" s="18" t="s">
        <v>534</v>
      </c>
    </row>
    <row r="16" spans="3:8" x14ac:dyDescent="0.25">
      <c r="D16" t="s">
        <v>523</v>
      </c>
      <c r="E16">
        <v>1</v>
      </c>
      <c r="G16">
        <v>1</v>
      </c>
      <c r="H16">
        <v>2</v>
      </c>
    </row>
    <row r="17" spans="4:8" x14ac:dyDescent="0.25">
      <c r="D17" t="s">
        <v>524</v>
      </c>
      <c r="E17">
        <v>1</v>
      </c>
      <c r="G17">
        <v>2</v>
      </c>
      <c r="H17" s="28">
        <v>3</v>
      </c>
    </row>
    <row r="18" spans="4:8" x14ac:dyDescent="0.25">
      <c r="D18" t="s">
        <v>525</v>
      </c>
      <c r="E18">
        <v>2</v>
      </c>
      <c r="F18">
        <v>2</v>
      </c>
      <c r="G18">
        <v>4</v>
      </c>
      <c r="H18" s="28">
        <v>7</v>
      </c>
    </row>
    <row r="19" spans="4:8" x14ac:dyDescent="0.25">
      <c r="D19" t="s">
        <v>527</v>
      </c>
      <c r="E19">
        <v>1</v>
      </c>
      <c r="F19">
        <v>3</v>
      </c>
      <c r="G19">
        <v>5</v>
      </c>
      <c r="H19" s="28">
        <v>11</v>
      </c>
    </row>
    <row r="20" spans="4:8" x14ac:dyDescent="0.25">
      <c r="D20" t="s">
        <v>528</v>
      </c>
      <c r="E20">
        <v>3</v>
      </c>
      <c r="F20">
        <v>2</v>
      </c>
      <c r="G20">
        <v>8</v>
      </c>
      <c r="H20" s="28">
        <v>16</v>
      </c>
    </row>
    <row r="21" spans="4:8" x14ac:dyDescent="0.25">
      <c r="D21" t="s">
        <v>529</v>
      </c>
      <c r="E21">
        <v>21</v>
      </c>
      <c r="F21">
        <v>7</v>
      </c>
      <c r="G21">
        <v>29</v>
      </c>
      <c r="H21" s="28">
        <f>SUM(H20+SUM(E21:F21))</f>
        <v>44</v>
      </c>
    </row>
    <row r="22" spans="4:8" x14ac:dyDescent="0.25">
      <c r="D22" t="s">
        <v>530</v>
      </c>
      <c r="E22">
        <v>2</v>
      </c>
      <c r="F22">
        <v>5</v>
      </c>
      <c r="G22">
        <v>31</v>
      </c>
      <c r="H22" s="28">
        <f>H21+SUM(E22:F22)</f>
        <v>51</v>
      </c>
    </row>
    <row r="23" spans="4:8" x14ac:dyDescent="0.25">
      <c r="D23" t="s">
        <v>531</v>
      </c>
      <c r="E23">
        <v>28</v>
      </c>
      <c r="G23">
        <v>59</v>
      </c>
      <c r="H23" s="28">
        <v>79</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topLeftCell="A70" workbookViewId="0">
      <selection activeCell="E24" sqref="E24"/>
    </sheetView>
  </sheetViews>
  <sheetFormatPr defaultRowHeight="12.95" customHeight="1" x14ac:dyDescent="0.25"/>
  <cols>
    <col min="1" max="1" width="42.42578125" customWidth="1"/>
    <col min="2" max="2" width="39.7109375" customWidth="1"/>
    <col min="3" max="3" width="48.7109375" customWidth="1"/>
    <col min="4" max="4" width="12.5703125" customWidth="1"/>
  </cols>
  <sheetData>
    <row r="1" spans="1:10" ht="12.95" customHeight="1" x14ac:dyDescent="0.25">
      <c r="A1" s="31" t="s">
        <v>101</v>
      </c>
      <c r="B1" s="31" t="s">
        <v>102</v>
      </c>
      <c r="C1" s="31" t="s">
        <v>103</v>
      </c>
    </row>
    <row r="2" spans="1:10" ht="12.95" customHeight="1" x14ac:dyDescent="0.25">
      <c r="A2" s="30" t="s">
        <v>104</v>
      </c>
      <c r="B2" s="29" t="s">
        <v>105</v>
      </c>
      <c r="C2" s="29" t="s">
        <v>106</v>
      </c>
    </row>
    <row r="3" spans="1:10" ht="12.95" customHeight="1" x14ac:dyDescent="0.25">
      <c r="A3" s="29" t="s">
        <v>107</v>
      </c>
      <c r="B3" s="29" t="s">
        <v>108</v>
      </c>
      <c r="C3" s="29" t="s">
        <v>109</v>
      </c>
    </row>
    <row r="4" spans="1:10" ht="12.95" customHeight="1" x14ac:dyDescent="0.25">
      <c r="A4" s="29" t="s">
        <v>110</v>
      </c>
      <c r="B4" s="29" t="s">
        <v>111</v>
      </c>
      <c r="C4" s="29" t="s">
        <v>112</v>
      </c>
    </row>
    <row r="5" spans="1:10" ht="12.95" customHeight="1" x14ac:dyDescent="0.25">
      <c r="A5" s="29" t="s">
        <v>113</v>
      </c>
      <c r="B5" s="29" t="s">
        <v>114</v>
      </c>
      <c r="C5" s="29" t="s">
        <v>115</v>
      </c>
      <c r="D5" s="18" t="s">
        <v>247</v>
      </c>
      <c r="E5" s="18"/>
      <c r="J5" t="s">
        <v>255</v>
      </c>
    </row>
    <row r="6" spans="1:10" ht="12.95" customHeight="1" x14ac:dyDescent="0.25">
      <c r="A6" s="29" t="s">
        <v>116</v>
      </c>
      <c r="B6" s="29" t="s">
        <v>117</v>
      </c>
      <c r="C6" s="29" t="s">
        <v>118</v>
      </c>
      <c r="D6" t="s">
        <v>248</v>
      </c>
      <c r="J6" t="s">
        <v>254</v>
      </c>
    </row>
    <row r="7" spans="1:10" ht="12.95" customHeight="1" x14ac:dyDescent="0.25">
      <c r="A7" s="38"/>
      <c r="B7" s="29" t="s">
        <v>119</v>
      </c>
      <c r="C7" s="29" t="s">
        <v>120</v>
      </c>
      <c r="D7" t="s">
        <v>249</v>
      </c>
      <c r="F7" t="s">
        <v>250</v>
      </c>
      <c r="J7" t="s">
        <v>256</v>
      </c>
    </row>
    <row r="8" spans="1:10" ht="12.95" customHeight="1" x14ac:dyDescent="0.25">
      <c r="A8" s="29"/>
      <c r="B8" s="29" t="s">
        <v>121</v>
      </c>
      <c r="C8" s="29" t="s">
        <v>122</v>
      </c>
      <c r="D8" t="s">
        <v>251</v>
      </c>
    </row>
    <row r="9" spans="1:10" ht="12.95" customHeight="1" x14ac:dyDescent="0.25">
      <c r="A9" s="29" t="s">
        <v>123</v>
      </c>
      <c r="B9" s="29" t="s">
        <v>124</v>
      </c>
      <c r="C9" s="29" t="s">
        <v>125</v>
      </c>
      <c r="D9" t="s">
        <v>252</v>
      </c>
      <c r="F9" t="s">
        <v>253</v>
      </c>
    </row>
    <row r="10" spans="1:10" ht="12.95" customHeight="1" x14ac:dyDescent="0.25">
      <c r="A10" s="29" t="s">
        <v>126</v>
      </c>
      <c r="B10" s="29" t="s">
        <v>66</v>
      </c>
      <c r="C10" s="29" t="s">
        <v>127</v>
      </c>
      <c r="D10" t="s">
        <v>254</v>
      </c>
    </row>
    <row r="11" spans="1:10" ht="12.95" customHeight="1" x14ac:dyDescent="0.25">
      <c r="A11" s="29" t="s">
        <v>128</v>
      </c>
      <c r="B11" s="29" t="s">
        <v>129</v>
      </c>
      <c r="C11" s="28"/>
      <c r="D11" t="s">
        <v>258</v>
      </c>
    </row>
    <row r="12" spans="1:10" ht="12.95" customHeight="1" x14ac:dyDescent="0.25">
      <c r="A12" s="29" t="s">
        <v>130</v>
      </c>
      <c r="B12" s="29" t="s">
        <v>131</v>
      </c>
      <c r="C12" s="28"/>
      <c r="D12" t="s">
        <v>263</v>
      </c>
      <c r="F12" s="34" t="s">
        <v>257</v>
      </c>
    </row>
    <row r="13" spans="1:10" ht="12.95" customHeight="1" x14ac:dyDescent="0.25">
      <c r="A13" s="29" t="s">
        <v>132</v>
      </c>
      <c r="B13" s="29" t="s">
        <v>133</v>
      </c>
      <c r="C13" s="28"/>
      <c r="D13" t="s">
        <v>264</v>
      </c>
      <c r="F13" t="s">
        <v>259</v>
      </c>
    </row>
    <row r="14" spans="1:10" ht="12.95" customHeight="1" x14ac:dyDescent="0.25">
      <c r="A14" s="29" t="s">
        <v>134</v>
      </c>
      <c r="B14" s="29" t="s">
        <v>135</v>
      </c>
      <c r="C14" s="28"/>
      <c r="D14" t="s">
        <v>265</v>
      </c>
      <c r="F14" t="s">
        <v>261</v>
      </c>
    </row>
    <row r="15" spans="1:10" ht="12.95" customHeight="1" x14ac:dyDescent="0.25">
      <c r="A15" s="29" t="s">
        <v>136</v>
      </c>
      <c r="B15" s="29" t="s">
        <v>137</v>
      </c>
      <c r="C15" s="28"/>
      <c r="D15" t="s">
        <v>266</v>
      </c>
      <c r="F15" t="s">
        <v>260</v>
      </c>
    </row>
    <row r="16" spans="1:10" ht="12.95" customHeight="1" x14ac:dyDescent="0.25">
      <c r="A16" s="29" t="s">
        <v>138</v>
      </c>
      <c r="B16" s="29" t="s">
        <v>139</v>
      </c>
      <c r="C16" s="28"/>
      <c r="D16" t="s">
        <v>269</v>
      </c>
      <c r="F16" t="s">
        <v>262</v>
      </c>
    </row>
    <row r="17" spans="1:2" ht="12.95" customHeight="1" x14ac:dyDescent="0.25">
      <c r="A17" s="29" t="s">
        <v>140</v>
      </c>
      <c r="B17" s="29" t="s">
        <v>141</v>
      </c>
    </row>
    <row r="18" spans="1:2" ht="12.95" customHeight="1" x14ac:dyDescent="0.25">
      <c r="A18" s="29" t="s">
        <v>142</v>
      </c>
      <c r="B18" s="29" t="s">
        <v>143</v>
      </c>
    </row>
    <row r="19" spans="1:2" ht="12.95" customHeight="1" x14ac:dyDescent="0.25">
      <c r="A19" s="29" t="s">
        <v>144</v>
      </c>
      <c r="B19" s="29" t="s">
        <v>145</v>
      </c>
    </row>
    <row r="20" spans="1:2" ht="12.95" customHeight="1" x14ac:dyDescent="0.25">
      <c r="A20" s="29" t="s">
        <v>146</v>
      </c>
      <c r="B20" s="29" t="s">
        <v>147</v>
      </c>
    </row>
    <row r="21" spans="1:2" ht="12.95" customHeight="1" x14ac:dyDescent="0.25">
      <c r="A21" s="29" t="s">
        <v>148</v>
      </c>
      <c r="B21" s="29" t="s">
        <v>149</v>
      </c>
    </row>
    <row r="22" spans="1:2" ht="12.95" customHeight="1" x14ac:dyDescent="0.25">
      <c r="A22" s="29" t="s">
        <v>150</v>
      </c>
      <c r="B22" s="29" t="s">
        <v>151</v>
      </c>
    </row>
    <row r="23" spans="1:2" ht="12.95" customHeight="1" x14ac:dyDescent="0.25">
      <c r="A23" s="29" t="s">
        <v>152</v>
      </c>
      <c r="B23" s="29" t="s">
        <v>153</v>
      </c>
    </row>
    <row r="24" spans="1:2" ht="12.95" customHeight="1" x14ac:dyDescent="0.25">
      <c r="A24" s="29" t="s">
        <v>154</v>
      </c>
      <c r="B24" s="29" t="s">
        <v>155</v>
      </c>
    </row>
    <row r="25" spans="1:2" ht="12.95" customHeight="1" x14ac:dyDescent="0.25">
      <c r="A25" s="29" t="s">
        <v>156</v>
      </c>
      <c r="B25" s="29" t="s">
        <v>157</v>
      </c>
    </row>
    <row r="26" spans="1:2" ht="12.95" customHeight="1" x14ac:dyDescent="0.25">
      <c r="A26" s="29"/>
      <c r="B26" s="29" t="s">
        <v>158</v>
      </c>
    </row>
    <row r="27" spans="1:2" ht="12.95" customHeight="1" x14ac:dyDescent="0.25">
      <c r="A27" s="29" t="s">
        <v>159</v>
      </c>
      <c r="B27" s="13" t="s">
        <v>226</v>
      </c>
    </row>
    <row r="28" spans="1:2" ht="12.95" customHeight="1" x14ac:dyDescent="0.25">
      <c r="A28" s="29" t="s">
        <v>160</v>
      </c>
      <c r="B28" s="28"/>
    </row>
    <row r="29" spans="1:2" ht="12.95" customHeight="1" x14ac:dyDescent="0.25">
      <c r="A29" s="29" t="s">
        <v>161</v>
      </c>
      <c r="B29" s="28"/>
    </row>
    <row r="30" spans="1:2" ht="12.95" customHeight="1" x14ac:dyDescent="0.25">
      <c r="A30" s="29" t="s">
        <v>162</v>
      </c>
      <c r="B30" s="28"/>
    </row>
    <row r="31" spans="1:2" ht="12.95" customHeight="1" x14ac:dyDescent="0.25">
      <c r="A31" s="29" t="s">
        <v>163</v>
      </c>
      <c r="B31" s="28"/>
    </row>
    <row r="32" spans="1:2" ht="12.95" customHeight="1" x14ac:dyDescent="0.25">
      <c r="A32" s="29" t="s">
        <v>164</v>
      </c>
      <c r="B32" s="28"/>
    </row>
    <row r="33" spans="1:1" ht="12.95" customHeight="1" x14ac:dyDescent="0.25">
      <c r="A33" s="29" t="s">
        <v>165</v>
      </c>
    </row>
    <row r="34" spans="1:1" ht="12.95" customHeight="1" x14ac:dyDescent="0.25">
      <c r="A34" s="29" t="s">
        <v>166</v>
      </c>
    </row>
    <row r="35" spans="1:1" ht="12.95" customHeight="1" x14ac:dyDescent="0.25">
      <c r="A35" s="29" t="s">
        <v>167</v>
      </c>
    </row>
    <row r="36" spans="1:1" ht="12.95" customHeight="1" x14ac:dyDescent="0.25">
      <c r="A36" s="29" t="s">
        <v>168</v>
      </c>
    </row>
    <row r="37" spans="1:1" ht="12.95" customHeight="1" x14ac:dyDescent="0.25">
      <c r="A37" s="29" t="s">
        <v>169</v>
      </c>
    </row>
    <row r="38" spans="1:1" ht="12.95" customHeight="1" x14ac:dyDescent="0.25">
      <c r="A38" s="29" t="s">
        <v>170</v>
      </c>
    </row>
    <row r="39" spans="1:1" ht="12.95" customHeight="1" x14ac:dyDescent="0.25">
      <c r="A39" s="29" t="s">
        <v>171</v>
      </c>
    </row>
    <row r="40" spans="1:1" ht="12.95" customHeight="1" x14ac:dyDescent="0.25">
      <c r="A40" s="29" t="s">
        <v>172</v>
      </c>
    </row>
    <row r="41" spans="1:1" ht="12.95" customHeight="1" x14ac:dyDescent="0.25">
      <c r="A41" s="29" t="s">
        <v>173</v>
      </c>
    </row>
    <row r="42" spans="1:1" ht="12.95" customHeight="1" x14ac:dyDescent="0.25">
      <c r="A42" s="29" t="s">
        <v>174</v>
      </c>
    </row>
    <row r="43" spans="1:1" ht="12.95" customHeight="1" x14ac:dyDescent="0.25">
      <c r="A43" s="29" t="s">
        <v>175</v>
      </c>
    </row>
    <row r="44" spans="1:1" ht="12.95" customHeight="1" x14ac:dyDescent="0.25">
      <c r="A44" s="29" t="s">
        <v>176</v>
      </c>
    </row>
    <row r="45" spans="1:1" ht="12.95" customHeight="1" x14ac:dyDescent="0.25">
      <c r="A45" s="29" t="s">
        <v>177</v>
      </c>
    </row>
    <row r="46" spans="1:1" ht="12.95" customHeight="1" x14ac:dyDescent="0.25">
      <c r="A46" s="29" t="s">
        <v>178</v>
      </c>
    </row>
    <row r="47" spans="1:1" ht="12.95" customHeight="1" x14ac:dyDescent="0.25">
      <c r="A47" s="29" t="s">
        <v>179</v>
      </c>
    </row>
    <row r="48" spans="1:1" ht="12.95" customHeight="1" x14ac:dyDescent="0.25">
      <c r="A48" s="29" t="s">
        <v>180</v>
      </c>
    </row>
    <row r="49" spans="1:1" ht="12.95" customHeight="1" x14ac:dyDescent="0.25">
      <c r="A49" s="29" t="s">
        <v>181</v>
      </c>
    </row>
    <row r="50" spans="1:1" ht="12.95" customHeight="1" x14ac:dyDescent="0.25">
      <c r="A50" s="29" t="s">
        <v>182</v>
      </c>
    </row>
    <row r="51" spans="1:1" ht="12.95" customHeight="1" x14ac:dyDescent="0.25">
      <c r="A51" s="29"/>
    </row>
    <row r="52" spans="1:1" ht="12.95" customHeight="1" x14ac:dyDescent="0.25">
      <c r="A52" s="29" t="s">
        <v>183</v>
      </c>
    </row>
    <row r="53" spans="1:1" ht="12.95" customHeight="1" x14ac:dyDescent="0.25">
      <c r="A53" s="29" t="s">
        <v>184</v>
      </c>
    </row>
    <row r="54" spans="1:1" ht="12.95" customHeight="1" x14ac:dyDescent="0.25">
      <c r="A54" s="29" t="s">
        <v>185</v>
      </c>
    </row>
    <row r="55" spans="1:1" ht="12.95" customHeight="1" x14ac:dyDescent="0.25">
      <c r="A55" s="29" t="s">
        <v>186</v>
      </c>
    </row>
    <row r="56" spans="1:1" ht="12.95" customHeight="1" x14ac:dyDescent="0.25">
      <c r="A56" s="29" t="s">
        <v>187</v>
      </c>
    </row>
    <row r="57" spans="1:1" ht="12.95" customHeight="1" x14ac:dyDescent="0.25">
      <c r="A57" s="29" t="s">
        <v>188</v>
      </c>
    </row>
    <row r="58" spans="1:1" ht="12.95" customHeight="1" x14ac:dyDescent="0.25">
      <c r="A58" s="29" t="s">
        <v>189</v>
      </c>
    </row>
    <row r="59" spans="1:1" ht="12.95" customHeight="1" x14ac:dyDescent="0.25">
      <c r="A59" s="29" t="s">
        <v>190</v>
      </c>
    </row>
    <row r="60" spans="1:1" ht="12.95" customHeight="1" x14ac:dyDescent="0.25">
      <c r="A60" s="39" t="s">
        <v>267</v>
      </c>
    </row>
    <row r="61" spans="1:1" ht="12.95" customHeight="1" x14ac:dyDescent="0.25">
      <c r="A61" s="29" t="s">
        <v>191</v>
      </c>
    </row>
    <row r="62" spans="1:1" ht="12.95" customHeight="1" x14ac:dyDescent="0.25">
      <c r="A62" s="29" t="s">
        <v>127</v>
      </c>
    </row>
    <row r="63" spans="1:1" ht="12.95" customHeight="1" x14ac:dyDescent="0.25">
      <c r="A63" s="29" t="s">
        <v>192</v>
      </c>
    </row>
    <row r="64" spans="1:1" ht="12.95" customHeight="1" x14ac:dyDescent="0.25">
      <c r="A64" s="29" t="s">
        <v>193</v>
      </c>
    </row>
    <row r="65" spans="1:1" ht="12.95" customHeight="1" x14ac:dyDescent="0.25">
      <c r="A65" s="29" t="s">
        <v>194</v>
      </c>
    </row>
    <row r="66" spans="1:1" ht="12.95" customHeight="1" x14ac:dyDescent="0.25">
      <c r="A66" s="29" t="s">
        <v>195</v>
      </c>
    </row>
    <row r="67" spans="1:1" ht="12.95" customHeight="1" x14ac:dyDescent="0.25">
      <c r="A67" s="29" t="s">
        <v>196</v>
      </c>
    </row>
    <row r="68" spans="1:1" ht="12.95" customHeight="1" x14ac:dyDescent="0.25">
      <c r="A68" s="29" t="s">
        <v>197</v>
      </c>
    </row>
    <row r="69" spans="1:1" ht="12.95" customHeight="1" x14ac:dyDescent="0.25">
      <c r="A69" s="29" t="s">
        <v>198</v>
      </c>
    </row>
    <row r="70" spans="1:1" ht="12.95" customHeight="1" x14ac:dyDescent="0.25">
      <c r="A70" s="29" t="s">
        <v>199</v>
      </c>
    </row>
    <row r="71" spans="1:1" ht="12.95" customHeight="1" x14ac:dyDescent="0.25">
      <c r="A71" s="29" t="s">
        <v>200</v>
      </c>
    </row>
    <row r="72" spans="1:1" ht="12.95" customHeight="1" x14ac:dyDescent="0.25">
      <c r="A72" s="29" t="s">
        <v>201</v>
      </c>
    </row>
    <row r="73" spans="1:1" ht="12.95" customHeight="1" x14ac:dyDescent="0.25">
      <c r="A73" s="29" t="s">
        <v>202</v>
      </c>
    </row>
    <row r="74" spans="1:1" ht="12.95" customHeight="1" x14ac:dyDescent="0.25">
      <c r="A74" s="29" t="s">
        <v>203</v>
      </c>
    </row>
    <row r="75" spans="1:1" ht="12.95" customHeight="1" x14ac:dyDescent="0.25">
      <c r="A75" s="29" t="s">
        <v>204</v>
      </c>
    </row>
    <row r="76" spans="1:1" ht="12.95" customHeight="1" x14ac:dyDescent="0.25">
      <c r="A76" s="29" t="s">
        <v>205</v>
      </c>
    </row>
    <row r="77" spans="1:1" ht="12.95" customHeight="1" x14ac:dyDescent="0.25">
      <c r="A77" s="29" t="s">
        <v>206</v>
      </c>
    </row>
    <row r="78" spans="1:1" ht="12.95" customHeight="1" x14ac:dyDescent="0.25">
      <c r="A78" s="29" t="s">
        <v>207</v>
      </c>
    </row>
    <row r="79" spans="1:1" ht="12.95" customHeight="1" x14ac:dyDescent="0.25">
      <c r="A79" s="29" t="s">
        <v>208</v>
      </c>
    </row>
    <row r="80" spans="1:1" ht="12.95" customHeight="1" x14ac:dyDescent="0.25">
      <c r="A80" s="29" t="s">
        <v>209</v>
      </c>
    </row>
    <row r="81" spans="1:3" ht="12.95" customHeight="1" x14ac:dyDescent="0.25">
      <c r="A81" s="29" t="s">
        <v>210</v>
      </c>
    </row>
    <row r="82" spans="1:3" ht="12.95" customHeight="1" x14ac:dyDescent="0.25">
      <c r="A82" s="29" t="s">
        <v>211</v>
      </c>
    </row>
    <row r="83" spans="1:3" ht="12.95" customHeight="1" x14ac:dyDescent="0.25">
      <c r="A83" s="29" t="s">
        <v>212</v>
      </c>
    </row>
    <row r="84" spans="1:3" ht="12.95" customHeight="1" x14ac:dyDescent="0.25">
      <c r="A84" s="29" t="s">
        <v>213</v>
      </c>
    </row>
    <row r="85" spans="1:3" ht="12.95" customHeight="1" x14ac:dyDescent="0.25">
      <c r="A85" s="29" t="s">
        <v>53</v>
      </c>
    </row>
    <row r="86" spans="1:3" ht="12.95" customHeight="1" x14ac:dyDescent="0.25">
      <c r="A86" s="29" t="s">
        <v>214</v>
      </c>
    </row>
    <row r="87" spans="1:3" ht="12.95" customHeight="1" x14ac:dyDescent="0.25">
      <c r="A87" s="29" t="s">
        <v>215</v>
      </c>
    </row>
    <row r="88" spans="1:3" ht="12.95" customHeight="1" x14ac:dyDescent="0.25">
      <c r="A88" s="29" t="s">
        <v>216</v>
      </c>
    </row>
    <row r="89" spans="1:3" ht="12.95" customHeight="1" x14ac:dyDescent="0.25">
      <c r="A89" s="29" t="s">
        <v>217</v>
      </c>
    </row>
    <row r="90" spans="1:3" ht="12.95" customHeight="1" x14ac:dyDescent="0.25">
      <c r="A90" s="29" t="s">
        <v>218</v>
      </c>
    </row>
    <row r="91" spans="1:3" ht="12.95" customHeight="1" x14ac:dyDescent="0.25">
      <c r="A91" s="29" t="s">
        <v>219</v>
      </c>
    </row>
    <row r="92" spans="1:3" ht="12.95" customHeight="1" x14ac:dyDescent="0.25">
      <c r="A92" s="29" t="s">
        <v>220</v>
      </c>
    </row>
    <row r="93" spans="1:3" ht="12.95" customHeight="1" x14ac:dyDescent="0.25">
      <c r="A93" s="29" t="s">
        <v>221</v>
      </c>
    </row>
    <row r="94" spans="1:3" ht="12.95" customHeight="1" x14ac:dyDescent="0.25">
      <c r="A94" s="29" t="s">
        <v>222</v>
      </c>
    </row>
    <row r="95" spans="1:3" ht="12.95" customHeight="1" x14ac:dyDescent="0.25">
      <c r="A95" s="29" t="s">
        <v>223</v>
      </c>
    </row>
    <row r="96" spans="1:3" ht="12.95" customHeight="1" x14ac:dyDescent="0.25">
      <c r="A96" s="13" t="s">
        <v>242</v>
      </c>
      <c r="B96" t="s">
        <v>243</v>
      </c>
      <c r="C96" t="s">
        <v>244</v>
      </c>
    </row>
  </sheetData>
  <hyperlinks>
    <hyperlink ref="A3" r:id="rId1" display="mailto:saseendran.anapalli@ars.usda.gov"/>
    <hyperlink ref="A4" r:id="rId2" display="mailto:bill.anderson@ars.usda.gov"/>
    <hyperlink ref="A5" r:id="rId3" display="mailto:john.angus@csiro.au"/>
    <hyperlink ref="A6" r:id="rId4" display="mailto:david.archer@ars.usda.gov"/>
    <hyperlink ref="A9" r:id="rId5" display="mailto:barker@pssci.umass.edu"/>
    <hyperlink ref="A10" r:id="rId6" display="mailto:luca.bechini@unimi.it"/>
    <hyperlink ref="A11" r:id="rId7" display="mailto:gilles.belanger@agr.gc.ca"/>
    <hyperlink ref="A12" r:id="rId8" display="mailto:stan.blade@albertainnovates.ca"/>
    <hyperlink ref="A13" r:id="rId9" display="mailto:hblanco@ksu.edu"/>
    <hyperlink ref="A14" r:id="rId10" display="mailto:borras@agro.uba.ar"/>
    <hyperlink ref="A15" r:id="rId11" display="mailto:BradleyKe@missouri.edu"/>
    <hyperlink ref="A16" r:id="rId12" display="mailto:jccastro@illinois.edu"/>
    <hyperlink ref="A17" r:id="rId13" display="mailto:Dan.Chellemi@ars.usda.gov"/>
    <hyperlink ref="A18" r:id="rId14" display="mailto:cchen@montana.edu"/>
    <hyperlink ref="A19" r:id="rId15" display="mailto:wtcr@ufl.edu"/>
    <hyperlink ref="A20" r:id="rId16" display="mailto:Craig.Daughtry@ars.usda.gov"/>
    <hyperlink ref="A21" r:id="rId17" display="mailto:kefyalew.desta@wsu.edu"/>
    <hyperlink ref="A22" r:id="rId18" display="mailto:donghz@saas.ac.cn"/>
    <hyperlink ref="A23" r:id="rId19" display="mailto:vfasoula@uga.edu"/>
    <hyperlink ref="A24" r:id="rId20" display="mailto:gfeng@wsu.edu"/>
    <hyperlink ref="A25" r:id="rId21" display="mailto:gazanchian@kanrrc.ac.ir"/>
    <hyperlink ref="A27" r:id="rId22" display="mailto:greta.gramig@ndsu.edu"/>
    <hyperlink ref="A28" r:id="rId23" display="mailto:robert.grant@ales.ualberta.ca"/>
    <hyperlink ref="A29" r:id="rId24" display="mailto:fhaile@dow.com"/>
    <hyperlink ref="A30" r:id="rId25" display="mailto:jahernan@umn.edu"/>
    <hyperlink ref="A31" r:id="rId26" display="mailto:jholman@ksu.edu"/>
    <hyperlink ref="A32" r:id="rId27" display="mailto:dholshou@vt.edu"/>
    <hyperlink ref="A33" r:id="rId28" display="mailto:Raymond.Hunt@ars.usda.gov"/>
    <hyperlink ref="A34" r:id="rId29" display="mailto:tmh@umn.edu"/>
    <hyperlink ref="A35" r:id="rId30" display="mailto:qjiang@noble.org"/>
    <hyperlink ref="A36" r:id="rId31" display="mailto:d.jones@bangor.ac.uk"/>
    <hyperlink ref="A37" r:id="rId32" display="mailto:v.g.kakani@okstate.edu"/>
    <hyperlink ref="A38" r:id="rId33" display="mailto:karcher@uark.edu"/>
    <hyperlink ref="A39" r:id="rId34" display="mailto:skariuki@umd.edu"/>
    <hyperlink ref="A40" r:id="rId35" display="mailto:Tom.Kaspar@ars.usda.gov"/>
    <hyperlink ref="A41" r:id="rId36" display="mailto:ckersebaum@zalf.de"/>
    <hyperlink ref="A42" r:id="rId37" display="mailto:rkratoch@umd.edu"/>
    <hyperlink ref="A43" r:id="rId38" display="mailto:kurle001@umn.edu"/>
    <hyperlink ref="A44" r:id="rId39" display="mailto:leedk@illinois.edu"/>
    <hyperlink ref="A45" r:id="rId40" display="mailto:libg@cau.edu.cn"/>
    <hyperlink ref="A46" r:id="rId41" display="mailto:fmli@lzu.edu.cn"/>
    <hyperlink ref="A47" r:id="rId42" display="mailto:linr1@umd.edu"/>
    <hyperlink ref="A48" r:id="rId43" display="mailto:haibol@clemson.edu"/>
    <hyperlink ref="A49" r:id="rId44" display="mailto:dan.long@ars.usda.gov"/>
    <hyperlink ref="A50" r:id="rId45" display="mailto:andrea.l.maas@monsanto.com"/>
    <hyperlink ref="A52" r:id="rId46" display="mailto:marsalis@nmsu.edu"/>
    <hyperlink ref="A53" r:id="rId47" display="mailto:jmmartin@montana.edu"/>
    <hyperlink ref="A54" r:id="rId48" display="mailto:hmascagni@agctr.lsu.edu"/>
    <hyperlink ref="A55" r:id="rId49" display="mailto:masseyr@missouri.edu"/>
    <hyperlink ref="A56" r:id="rId50" display="mailto:jmclain@cals.arizona.edu"/>
    <hyperlink ref="A57" r:id="rId51" display="mailto:nmeki@brc.tamus.edu"/>
    <hyperlink ref="A58" r:id="rId52" display="mailto:klaas.metselaar@wur.nl"/>
    <hyperlink ref="A59" r:id="rId53" display="mailto:femiguez@iastate.edu"/>
    <hyperlink ref="A60" r:id="rId54"/>
    <hyperlink ref="A61" r:id="rId55" display="mailto:kmurphy2@wsu.edu"/>
    <hyperlink ref="A62" r:id="rId56" display="mailto:mahernoaman@yahoo.com"/>
    <hyperlink ref="A63" r:id="rId57" display="mailto:dobrien@ksu.edu"/>
    <hyperlink ref="A64" r:id="rId58" display="mailto:s.oikeh@aatf-africa.org"/>
    <hyperlink ref="A65" r:id="rId59" display="mailto:shannon.osborne@ars.usda.gov"/>
    <hyperlink ref="A66" r:id="rId60" display="mailto:palle.pedersen@syngenta.com"/>
    <hyperlink ref="A67" r:id="rId61" display="mailto:nrajan@ag.tamu.edu"/>
    <hyperlink ref="A68" r:id="rId62" display="mailto:renaud@ehs.unu.edu"/>
    <hyperlink ref="A69" r:id="rId63" display="mailto:ch.richter@agrar.hu-berlin.de"/>
    <hyperlink ref="A70" r:id="rId64" display="mailto:walter.riedell@ars.usda.gov"/>
    <hyperlink ref="A71" r:id="rId65" display="mailto:darrin.roberts@pioneer.com"/>
    <hyperlink ref="A72" r:id="rId66" display="mailto:crosen@umn.edu"/>
    <hyperlink ref="A73" r:id="rId67" display="mailto:upendra.sainju@ars.usda.gov"/>
    <hyperlink ref="A74" r:id="rId68" display="mailto:mjs38@psu.edu"/>
    <hyperlink ref="A75" r:id="rId69" display="mailto:xiufu@hawaii.edu"/>
    <hyperlink ref="A76" r:id="rId70" display="mailto:emsilva@wisc.edu"/>
    <hyperlink ref="A77" r:id="rId71" display="mailto:siriprieto@fagro.edu.uy"/>
    <hyperlink ref="A78" r:id="rId72" display="mailto:snapp@msu.edu"/>
    <hyperlink ref="A79" r:id="rId73" display="mailto:lesollen@ufl.edu"/>
    <hyperlink ref="A80" r:id="rId74" display="mailto:afsoltani@yahoo.com"/>
    <hyperlink ref="A81" r:id="rId75" display="mailto:Ravi.P.Sripada@monsanto.com"/>
    <hyperlink ref="A82" r:id="rId76" display="mailto:jtesque@yahoo.com"/>
    <hyperlink ref="A83" r:id="rId77" display="mailto:peter.thorburn@csiro.au"/>
    <hyperlink ref="A84" r:id="rId78" display="mailto:ctrostle@ag.tamu.edu"/>
    <hyperlink ref="A85" r:id="rId79" display="mailto:btubana@agcenter.lsu.edu"/>
    <hyperlink ref="A86" r:id="rId80" display="mailto:hernanurcola@gmail.com"/>
    <hyperlink ref="A87" r:id="rId81" display="mailto:villamil@illinois.edu"/>
    <hyperlink ref="A88" r:id="rId82" display="mailto:olga.walsh@montana.edu"/>
    <hyperlink ref="A89" r:id="rId83" display="mailto:andreas.westphal@gmail.com"/>
    <hyperlink ref="A90" r:id="rId84" display="mailto:alwr@ifas.ufl.edu"/>
    <hyperlink ref="A91" r:id="rId85" display="mailto:rwu@hes.hmc.psu.edu"/>
    <hyperlink ref="A92" r:id="rId86" display="mailto:yuq@igsnrr.ac.cn"/>
    <hyperlink ref="A93" r:id="rId87" display="mailto:jinming.zhu@grassrootsbio.com"/>
    <hyperlink ref="A94" r:id="rId88" display="mailto:yzhu@agcenter.lsu.edu"/>
    <hyperlink ref="A95" r:id="rId89" display="mailto:noura.ziadi@agr.gc.ca"/>
    <hyperlink ref="B2" r:id="rId90" display="mailto:veronica.acosta-martinez@ars.usda.gov"/>
    <hyperlink ref="B3" r:id="rId91" display="mailto:barker.169@osu.edu"/>
    <hyperlink ref="B4" r:id="rId92" display="mailto:dkbenbi@yahoo.com"/>
    <hyperlink ref="B5" r:id="rId93" display="mailto:arnold.bruns@ars.usda.gov"/>
    <hyperlink ref="B6" r:id="rId94" display="mailto:francisco.calderon@ars.usda.gov"/>
    <hyperlink ref="B7" r:id="rId95" display="mailto:david.clay@sdstate.edu"/>
    <hyperlink ref="B8" r:id="rId96" display="mailto:coult077@umn.edu"/>
    <hyperlink ref="B9" r:id="rId97" display="mailto:wjc3@cornell.edu"/>
    <hyperlink ref="B10" r:id="rId98" display="mailto:vmdavis@wisc.edu"/>
    <hyperlink ref="B11" r:id="rId99" display="mailto:Barry.Glaz@ars.usda.gov"/>
    <hyperlink ref="B12" r:id="rId100" display="mailto:chad.godsey@okstate.edu"/>
    <hyperlink ref="B13" r:id="rId101" display="mailto:jerry.hatfield@ars.usda.gov"/>
    <hyperlink ref="B14" r:id="rId102" display="mailto:jane.johnson@ars.usda.gov"/>
    <hyperlink ref="B15" r:id="rId103" display="mailto:kumar.kuldip@gmail.com"/>
    <hyperlink ref="B16" r:id="rId104" display="mailto:pkyveryga@iasoybeans.com"/>
    <hyperlink ref="B17" r:id="rId105" display="mailto:dirk.mallants@csiro.au"/>
    <hyperlink ref="B18" r:id="rId106" display="mailto:nicolas.martin@syngenta.com"/>
    <hyperlink ref="B19" r:id="rId107" display="mailto:jmosali@noble.org"/>
    <hyperlink ref="B20" r:id="rId108" display="mailto:cgspedreira@usp.br"/>
    <hyperlink ref="B21" r:id="rId109" display="mailto:vara@ksu.edu"/>
    <hyperlink ref="B22" r:id="rId110" display="mailto:rogersj@msu.edu"/>
    <hyperlink ref="B23" r:id="rId111" display="mailto:ruizdiaz@ksu.edu"/>
    <hyperlink ref="B24" r:id="rId112" display="mailto:psubudhi@agctr.lsu.edu"/>
    <hyperlink ref="B25" r:id="rId113" display="mailto:cwaltz@uga.edu"/>
    <hyperlink ref="B26" r:id="rId114" display="mailto:jason.warren@okstate.edu"/>
    <hyperlink ref="C2" r:id="rId115" display="mailto:allenf@utk.edu"/>
    <hyperlink ref="C3" r:id="rId116" display="mailto:bergtold@ksu.edu"/>
    <hyperlink ref="C4" r:id="rId117" display="mailto:ngift@chatham.edu"/>
    <hyperlink ref="C5" r:id="rId118" display="mailto:hero.gollany@oregonstate.edu"/>
    <hyperlink ref="C6" r:id="rId119" display="mailto:huang@aesop.rutgers.edu"/>
    <hyperlink ref="C7" r:id="rId120" display="mailto:Sharon.Weyers@ars.usda.gov"/>
    <hyperlink ref="C8" r:id="rId121" display="mailto:rhonda.miller@usu.edu"/>
    <hyperlink ref="C9" r:id="rId122" display="mailto:krreddy@pss.msstate.edu"/>
    <hyperlink ref="C10" r:id="rId123" display="mailto:mahernoaman@yahoo.com"/>
    <hyperlink ref="A2" r:id="rId124"/>
    <hyperlink ref="B27" r:id="rId125"/>
    <hyperlink ref="A96" r:id="rId126"/>
  </hyperlinks>
  <pageMargins left="0.7" right="0.7" top="0.75" bottom="0.75" header="0.3" footer="0.3"/>
  <pageSetup orientation="portrait" r:id="rId12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U59"/>
  <sheetViews>
    <sheetView topLeftCell="C1" workbookViewId="0">
      <selection activeCell="T10" sqref="T10"/>
    </sheetView>
  </sheetViews>
  <sheetFormatPr defaultRowHeight="15" x14ac:dyDescent="0.25"/>
  <cols>
    <col min="5" max="5" width="24.85546875" customWidth="1"/>
    <col min="6" max="6" width="32.28515625" customWidth="1"/>
    <col min="15" max="15" width="25.140625" style="135" customWidth="1"/>
    <col min="16" max="16" width="13.85546875" style="135" customWidth="1"/>
    <col min="17" max="17" width="12.85546875" style="135" customWidth="1"/>
    <col min="18" max="18" width="12.28515625" style="135" customWidth="1"/>
    <col min="20" max="20" width="9.7109375" bestFit="1" customWidth="1"/>
  </cols>
  <sheetData>
    <row r="3" spans="5:21" x14ac:dyDescent="0.25">
      <c r="E3" s="196" t="s">
        <v>784</v>
      </c>
      <c r="L3" s="34" t="s">
        <v>911</v>
      </c>
      <c r="O3" s="19" t="s">
        <v>762</v>
      </c>
      <c r="P3" s="19" t="s">
        <v>950</v>
      </c>
      <c r="Q3" s="19" t="s">
        <v>951</v>
      </c>
      <c r="R3" s="19" t="s">
        <v>367</v>
      </c>
      <c r="U3" s="19" t="s">
        <v>983</v>
      </c>
    </row>
    <row r="4" spans="5:21" x14ac:dyDescent="0.25">
      <c r="E4" s="197" t="s">
        <v>785</v>
      </c>
      <c r="F4" s="58" t="s">
        <v>786</v>
      </c>
      <c r="K4">
        <v>1</v>
      </c>
      <c r="L4" t="s">
        <v>881</v>
      </c>
      <c r="O4" s="135" t="s">
        <v>495</v>
      </c>
      <c r="P4" s="83">
        <v>41548</v>
      </c>
      <c r="Q4" s="83">
        <v>42643</v>
      </c>
      <c r="R4" s="135" t="s">
        <v>422</v>
      </c>
      <c r="T4" s="119">
        <v>42650</v>
      </c>
      <c r="U4" t="s">
        <v>984</v>
      </c>
    </row>
    <row r="5" spans="5:21" x14ac:dyDescent="0.25">
      <c r="E5" s="197" t="s">
        <v>787</v>
      </c>
      <c r="F5" s="58" t="s">
        <v>788</v>
      </c>
      <c r="K5">
        <v>2</v>
      </c>
      <c r="L5" t="s">
        <v>909</v>
      </c>
      <c r="O5" s="135" t="s">
        <v>503</v>
      </c>
      <c r="P5" s="83">
        <v>41653</v>
      </c>
      <c r="Q5" s="83">
        <v>42735</v>
      </c>
      <c r="R5" s="135" t="s">
        <v>316</v>
      </c>
      <c r="T5" s="119">
        <v>42650</v>
      </c>
      <c r="U5" t="s">
        <v>985</v>
      </c>
    </row>
    <row r="6" spans="5:21" x14ac:dyDescent="0.25">
      <c r="E6" s="197" t="s">
        <v>789</v>
      </c>
      <c r="F6" s="58" t="s">
        <v>790</v>
      </c>
      <c r="K6" s="134">
        <v>3</v>
      </c>
      <c r="L6" t="s">
        <v>910</v>
      </c>
      <c r="O6" s="135" t="s">
        <v>512</v>
      </c>
      <c r="P6" s="83">
        <v>41699</v>
      </c>
      <c r="Q6" s="83">
        <v>42735</v>
      </c>
      <c r="R6" s="135" t="s">
        <v>252</v>
      </c>
    </row>
    <row r="7" spans="5:21" x14ac:dyDescent="0.25">
      <c r="E7" s="197" t="s">
        <v>791</v>
      </c>
      <c r="F7" s="58" t="s">
        <v>792</v>
      </c>
      <c r="K7" s="134">
        <v>4</v>
      </c>
      <c r="L7" t="s">
        <v>896</v>
      </c>
      <c r="O7" s="135" t="s">
        <v>557</v>
      </c>
      <c r="P7" s="83">
        <v>41791</v>
      </c>
      <c r="Q7" s="83">
        <v>42886</v>
      </c>
      <c r="R7" s="135" t="s">
        <v>318</v>
      </c>
    </row>
    <row r="8" spans="5:21" x14ac:dyDescent="0.25">
      <c r="E8" s="197" t="s">
        <v>793</v>
      </c>
      <c r="F8" s="58" t="s">
        <v>794</v>
      </c>
      <c r="K8" s="134">
        <v>5</v>
      </c>
      <c r="L8" t="s">
        <v>897</v>
      </c>
      <c r="O8" s="135" t="s">
        <v>952</v>
      </c>
      <c r="P8" s="83">
        <v>41791</v>
      </c>
      <c r="Q8" s="83">
        <v>42886</v>
      </c>
      <c r="R8" s="135" t="s">
        <v>422</v>
      </c>
    </row>
    <row r="9" spans="5:21" x14ac:dyDescent="0.25">
      <c r="E9" s="197" t="s">
        <v>795</v>
      </c>
      <c r="F9" s="58" t="s">
        <v>184</v>
      </c>
      <c r="K9" s="134">
        <v>6</v>
      </c>
      <c r="L9" t="s">
        <v>898</v>
      </c>
      <c r="O9" s="135" t="s">
        <v>670</v>
      </c>
      <c r="P9" s="83">
        <v>42005</v>
      </c>
      <c r="Q9" s="83">
        <v>43100</v>
      </c>
      <c r="R9" s="135" t="s">
        <v>752</v>
      </c>
    </row>
    <row r="10" spans="5:21" x14ac:dyDescent="0.25">
      <c r="E10" s="197" t="s">
        <v>796</v>
      </c>
      <c r="F10" s="58" t="s">
        <v>797</v>
      </c>
      <c r="K10" s="134">
        <v>7</v>
      </c>
      <c r="L10" t="s">
        <v>899</v>
      </c>
      <c r="O10" s="135" t="s">
        <v>676</v>
      </c>
      <c r="P10" s="83">
        <v>42005</v>
      </c>
      <c r="Q10" s="83">
        <v>43100</v>
      </c>
      <c r="R10" s="135" t="s">
        <v>752</v>
      </c>
    </row>
    <row r="11" spans="5:21" x14ac:dyDescent="0.25">
      <c r="E11" s="197" t="s">
        <v>798</v>
      </c>
      <c r="F11" s="58" t="s">
        <v>799</v>
      </c>
      <c r="K11" s="134">
        <v>8</v>
      </c>
      <c r="L11" t="s">
        <v>900</v>
      </c>
      <c r="O11" s="135" t="s">
        <v>971</v>
      </c>
      <c r="P11" s="83">
        <v>42005</v>
      </c>
      <c r="Q11" s="83">
        <v>43100</v>
      </c>
    </row>
    <row r="12" spans="5:21" x14ac:dyDescent="0.25">
      <c r="E12" s="197" t="s">
        <v>800</v>
      </c>
      <c r="F12" s="58" t="s">
        <v>801</v>
      </c>
      <c r="K12" s="134">
        <v>9</v>
      </c>
      <c r="L12" t="s">
        <v>901</v>
      </c>
      <c r="O12" s="135" t="s">
        <v>580</v>
      </c>
      <c r="P12" s="83">
        <v>42005</v>
      </c>
      <c r="Q12" s="83">
        <v>43100</v>
      </c>
      <c r="R12" s="135" t="s">
        <v>316</v>
      </c>
    </row>
    <row r="13" spans="5:21" x14ac:dyDescent="0.25">
      <c r="E13" s="197" t="s">
        <v>802</v>
      </c>
      <c r="F13" s="58" t="s">
        <v>803</v>
      </c>
      <c r="K13" s="134">
        <v>10</v>
      </c>
      <c r="L13" t="s">
        <v>902</v>
      </c>
      <c r="O13" s="135" t="s">
        <v>578</v>
      </c>
      <c r="P13" s="83">
        <v>42005</v>
      </c>
      <c r="Q13" s="83">
        <v>43100</v>
      </c>
      <c r="R13" s="135" t="s">
        <v>422</v>
      </c>
    </row>
    <row r="14" spans="5:21" x14ac:dyDescent="0.25">
      <c r="E14" s="197" t="s">
        <v>804</v>
      </c>
      <c r="F14" s="58" t="s">
        <v>805</v>
      </c>
      <c r="K14" s="134">
        <v>11</v>
      </c>
      <c r="L14" t="s">
        <v>903</v>
      </c>
      <c r="O14" s="135" t="s">
        <v>677</v>
      </c>
      <c r="P14" s="83">
        <v>42006</v>
      </c>
      <c r="Q14" s="83">
        <v>43100</v>
      </c>
      <c r="R14" s="135" t="s">
        <v>318</v>
      </c>
    </row>
    <row r="15" spans="5:21" x14ac:dyDescent="0.25">
      <c r="E15" s="197" t="s">
        <v>806</v>
      </c>
      <c r="F15" s="58" t="s">
        <v>807</v>
      </c>
      <c r="K15" s="134">
        <v>12</v>
      </c>
      <c r="L15" t="s">
        <v>904</v>
      </c>
      <c r="O15" s="135" t="s">
        <v>666</v>
      </c>
      <c r="P15" s="83">
        <v>42006</v>
      </c>
      <c r="Q15" s="83">
        <v>43100</v>
      </c>
      <c r="R15" s="135" t="s">
        <v>318</v>
      </c>
    </row>
    <row r="16" spans="5:21" s="134" customFormat="1" x14ac:dyDescent="0.25">
      <c r="E16" t="s">
        <v>841</v>
      </c>
      <c r="F16" s="13" t="s">
        <v>845</v>
      </c>
      <c r="K16" s="134">
        <v>13</v>
      </c>
      <c r="L16" t="s">
        <v>905</v>
      </c>
      <c r="O16" s="135" t="s">
        <v>678</v>
      </c>
      <c r="P16" s="83">
        <v>42006</v>
      </c>
      <c r="Q16" s="83">
        <v>43100</v>
      </c>
      <c r="R16" s="135" t="s">
        <v>318</v>
      </c>
    </row>
    <row r="17" spans="5:19" s="134" customFormat="1" x14ac:dyDescent="0.25">
      <c r="E17" t="s">
        <v>842</v>
      </c>
      <c r="F17" s="13" t="s">
        <v>846</v>
      </c>
      <c r="K17" s="134">
        <v>14</v>
      </c>
      <c r="L17" t="s">
        <v>906</v>
      </c>
      <c r="O17" s="135" t="s">
        <v>963</v>
      </c>
      <c r="P17" s="83">
        <v>42010</v>
      </c>
      <c r="Q17" s="83">
        <v>43100</v>
      </c>
      <c r="R17" s="135" t="s">
        <v>752</v>
      </c>
    </row>
    <row r="18" spans="5:19" x14ac:dyDescent="0.25">
      <c r="E18" t="s">
        <v>843</v>
      </c>
      <c r="F18" s="13" t="s">
        <v>844</v>
      </c>
      <c r="K18" s="134">
        <v>15</v>
      </c>
      <c r="L18" t="s">
        <v>907</v>
      </c>
      <c r="O18" s="135" t="s">
        <v>576</v>
      </c>
      <c r="P18" s="83">
        <v>42018</v>
      </c>
      <c r="Q18" s="83">
        <v>43100</v>
      </c>
      <c r="R18" s="135" t="s">
        <v>325</v>
      </c>
    </row>
    <row r="19" spans="5:19" s="134" customFormat="1" x14ac:dyDescent="0.25">
      <c r="E19" s="128"/>
      <c r="K19" s="134">
        <v>16</v>
      </c>
      <c r="L19" t="s">
        <v>908</v>
      </c>
      <c r="O19" s="135" t="s">
        <v>953</v>
      </c>
      <c r="P19" s="83">
        <v>42045</v>
      </c>
      <c r="Q19" s="83">
        <v>43100</v>
      </c>
      <c r="R19" s="135" t="s">
        <v>325</v>
      </c>
    </row>
    <row r="20" spans="5:19" s="134" customFormat="1" x14ac:dyDescent="0.25">
      <c r="E20" s="128"/>
      <c r="O20" s="135" t="s">
        <v>689</v>
      </c>
      <c r="P20" s="83">
        <v>42156</v>
      </c>
      <c r="Q20" s="83">
        <v>43100</v>
      </c>
      <c r="R20" s="135" t="s">
        <v>254</v>
      </c>
    </row>
    <row r="21" spans="5:19" x14ac:dyDescent="0.25">
      <c r="E21" s="182" t="s">
        <v>808</v>
      </c>
      <c r="O21" s="135" t="s">
        <v>695</v>
      </c>
      <c r="P21" s="83">
        <v>42186</v>
      </c>
      <c r="Q21" s="83">
        <v>43100</v>
      </c>
      <c r="R21" s="135" t="s">
        <v>422</v>
      </c>
    </row>
    <row r="22" spans="5:19" x14ac:dyDescent="0.25">
      <c r="E22" s="57"/>
      <c r="O22" s="135" t="s">
        <v>954</v>
      </c>
      <c r="P22" s="83">
        <v>42217</v>
      </c>
      <c r="Q22" s="83">
        <v>43343</v>
      </c>
      <c r="R22" s="135" t="s">
        <v>316</v>
      </c>
    </row>
    <row r="23" spans="5:19" x14ac:dyDescent="0.25">
      <c r="E23" s="198" t="s">
        <v>809</v>
      </c>
      <c r="F23" s="58" t="s">
        <v>810</v>
      </c>
      <c r="G23" s="198" t="s">
        <v>811</v>
      </c>
      <c r="O23" s="135" t="s">
        <v>690</v>
      </c>
      <c r="P23" s="83">
        <v>42248</v>
      </c>
      <c r="Q23" s="83">
        <v>43100</v>
      </c>
      <c r="R23" s="135" t="s">
        <v>422</v>
      </c>
    </row>
    <row r="24" spans="5:19" x14ac:dyDescent="0.25">
      <c r="E24" s="198"/>
      <c r="F24" s="58"/>
      <c r="G24" s="198"/>
      <c r="O24" s="135" t="s">
        <v>955</v>
      </c>
      <c r="P24" s="83">
        <v>42370</v>
      </c>
      <c r="Q24" s="83">
        <v>43465</v>
      </c>
      <c r="R24" s="135" t="s">
        <v>252</v>
      </c>
    </row>
    <row r="25" spans="5:19" x14ac:dyDescent="0.25">
      <c r="E25" s="198" t="s">
        <v>812</v>
      </c>
      <c r="F25" s="58" t="s">
        <v>111</v>
      </c>
      <c r="G25" s="198" t="s">
        <v>811</v>
      </c>
      <c r="O25" s="135" t="s">
        <v>956</v>
      </c>
      <c r="P25" s="83">
        <v>42370</v>
      </c>
      <c r="Q25" s="83">
        <v>43465</v>
      </c>
      <c r="R25" s="135" t="s">
        <v>325</v>
      </c>
    </row>
    <row r="26" spans="5:19" x14ac:dyDescent="0.25">
      <c r="E26" s="198"/>
      <c r="F26" s="198"/>
      <c r="G26" s="198"/>
      <c r="O26" s="135" t="s">
        <v>716</v>
      </c>
      <c r="P26" s="83">
        <v>42370</v>
      </c>
      <c r="Q26" s="83">
        <v>43465</v>
      </c>
      <c r="R26" s="135" t="s">
        <v>252</v>
      </c>
    </row>
    <row r="27" spans="5:19" x14ac:dyDescent="0.25">
      <c r="E27" s="198" t="s">
        <v>813</v>
      </c>
      <c r="F27" s="58" t="s">
        <v>814</v>
      </c>
      <c r="G27" s="198" t="s">
        <v>811</v>
      </c>
      <c r="O27" s="135" t="s">
        <v>743</v>
      </c>
      <c r="P27" s="83">
        <v>42370</v>
      </c>
      <c r="Q27" s="83">
        <v>43465</v>
      </c>
      <c r="R27" s="135" t="s">
        <v>252</v>
      </c>
    </row>
    <row r="28" spans="5:19" x14ac:dyDescent="0.25">
      <c r="E28" s="198"/>
      <c r="F28" s="198"/>
      <c r="G28" s="198"/>
      <c r="O28" s="135" t="s">
        <v>758</v>
      </c>
      <c r="P28" s="83">
        <v>42370</v>
      </c>
      <c r="Q28" s="83">
        <v>43465</v>
      </c>
      <c r="R28" s="135" t="s">
        <v>316</v>
      </c>
      <c r="S28" t="s">
        <v>958</v>
      </c>
    </row>
    <row r="29" spans="5:19" x14ac:dyDescent="0.25">
      <c r="E29" s="198" t="s">
        <v>815</v>
      </c>
      <c r="F29" s="58" t="s">
        <v>402</v>
      </c>
      <c r="G29" s="198" t="s">
        <v>811</v>
      </c>
      <c r="O29" s="135" t="s">
        <v>434</v>
      </c>
      <c r="P29" s="83">
        <v>42370</v>
      </c>
      <c r="Q29" s="83">
        <v>43465</v>
      </c>
      <c r="R29" s="135" t="s">
        <v>325</v>
      </c>
    </row>
    <row r="30" spans="5:19" x14ac:dyDescent="0.25">
      <c r="E30" s="198" t="s">
        <v>816</v>
      </c>
      <c r="F30" s="58" t="s">
        <v>817</v>
      </c>
      <c r="G30" s="198" t="s">
        <v>811</v>
      </c>
      <c r="O30" s="135" t="s">
        <v>957</v>
      </c>
      <c r="P30" s="83">
        <v>42370</v>
      </c>
      <c r="Q30" s="83">
        <v>42735</v>
      </c>
      <c r="R30" s="135" t="s">
        <v>325</v>
      </c>
    </row>
    <row r="31" spans="5:19" x14ac:dyDescent="0.25">
      <c r="E31" s="198" t="s">
        <v>818</v>
      </c>
      <c r="F31" s="58" t="s">
        <v>121</v>
      </c>
      <c r="G31" s="198" t="s">
        <v>811</v>
      </c>
      <c r="O31" s="135" t="s">
        <v>442</v>
      </c>
      <c r="P31" s="83">
        <v>42370</v>
      </c>
      <c r="Q31" s="83">
        <v>43465</v>
      </c>
      <c r="R31" s="135" t="s">
        <v>325</v>
      </c>
      <c r="S31" t="s">
        <v>958</v>
      </c>
    </row>
    <row r="32" spans="5:19" x14ac:dyDescent="0.25">
      <c r="E32" s="198" t="s">
        <v>819</v>
      </c>
      <c r="F32" s="58" t="s">
        <v>386</v>
      </c>
      <c r="G32" s="198" t="s">
        <v>811</v>
      </c>
      <c r="O32" s="135" t="s">
        <v>398</v>
      </c>
      <c r="P32" s="83">
        <v>42370</v>
      </c>
      <c r="Q32" s="83">
        <v>43465</v>
      </c>
      <c r="R32" s="135" t="s">
        <v>325</v>
      </c>
    </row>
    <row r="33" spans="5:18" x14ac:dyDescent="0.25">
      <c r="E33" s="198" t="s">
        <v>820</v>
      </c>
      <c r="F33" s="58" t="s">
        <v>391</v>
      </c>
      <c r="G33" s="198" t="s">
        <v>811</v>
      </c>
      <c r="O33" s="135" t="s">
        <v>419</v>
      </c>
      <c r="P33" s="83">
        <v>42370</v>
      </c>
      <c r="Q33" s="83">
        <v>43465</v>
      </c>
      <c r="R33" s="135" t="s">
        <v>325</v>
      </c>
    </row>
    <row r="34" spans="5:18" x14ac:dyDescent="0.25">
      <c r="E34" s="198" t="s">
        <v>821</v>
      </c>
      <c r="F34" s="58" t="s">
        <v>133</v>
      </c>
      <c r="G34" s="198" t="s">
        <v>811</v>
      </c>
      <c r="O34" s="135" t="s">
        <v>466</v>
      </c>
      <c r="P34" s="83">
        <v>42370</v>
      </c>
      <c r="Q34" s="83">
        <v>43465</v>
      </c>
      <c r="R34" s="135" t="s">
        <v>325</v>
      </c>
    </row>
    <row r="35" spans="5:18" x14ac:dyDescent="0.25">
      <c r="E35" s="198" t="s">
        <v>13</v>
      </c>
      <c r="F35" s="58" t="s">
        <v>135</v>
      </c>
      <c r="G35" s="198" t="s">
        <v>811</v>
      </c>
      <c r="O35" s="135" t="s">
        <v>759</v>
      </c>
      <c r="P35" s="83">
        <v>42370</v>
      </c>
      <c r="Q35" s="83">
        <v>43465</v>
      </c>
      <c r="R35" s="135" t="s">
        <v>325</v>
      </c>
    </row>
    <row r="36" spans="5:18" x14ac:dyDescent="0.25">
      <c r="E36" s="198"/>
      <c r="F36" s="58"/>
      <c r="G36" s="198"/>
      <c r="O36" s="135" t="s">
        <v>959</v>
      </c>
      <c r="P36" s="83">
        <v>42370</v>
      </c>
      <c r="Q36" s="83">
        <v>43465</v>
      </c>
      <c r="R36" s="135" t="s">
        <v>252</v>
      </c>
    </row>
    <row r="37" spans="5:18" x14ac:dyDescent="0.25">
      <c r="E37" s="198" t="s">
        <v>822</v>
      </c>
      <c r="F37" s="58" t="s">
        <v>823</v>
      </c>
      <c r="G37" s="198" t="s">
        <v>811</v>
      </c>
      <c r="O37" s="135" t="s">
        <v>960</v>
      </c>
      <c r="P37" s="83">
        <v>42370</v>
      </c>
      <c r="Q37" s="83">
        <v>43465</v>
      </c>
      <c r="R37" s="135" t="s">
        <v>252</v>
      </c>
    </row>
    <row r="38" spans="5:18" x14ac:dyDescent="0.25">
      <c r="E38" s="198" t="s">
        <v>824</v>
      </c>
      <c r="F38" s="58" t="s">
        <v>181</v>
      </c>
      <c r="G38" s="198" t="s">
        <v>811</v>
      </c>
      <c r="O38" s="135" t="s">
        <v>372</v>
      </c>
      <c r="P38" s="83">
        <v>42370</v>
      </c>
      <c r="Q38" s="83">
        <v>43465</v>
      </c>
      <c r="R38" s="135" t="s">
        <v>318</v>
      </c>
    </row>
    <row r="39" spans="5:18" x14ac:dyDescent="0.25">
      <c r="E39" s="198" t="s">
        <v>25</v>
      </c>
      <c r="F39" s="58" t="s">
        <v>141</v>
      </c>
      <c r="G39" s="198" t="s">
        <v>811</v>
      </c>
      <c r="O39" s="135" t="s">
        <v>777</v>
      </c>
      <c r="P39" s="83">
        <v>42370</v>
      </c>
      <c r="Q39" s="83">
        <v>43465</v>
      </c>
      <c r="R39" s="135" t="s">
        <v>318</v>
      </c>
    </row>
    <row r="40" spans="5:18" x14ac:dyDescent="0.25">
      <c r="E40" s="198" t="s">
        <v>825</v>
      </c>
      <c r="F40" s="58" t="s">
        <v>183</v>
      </c>
      <c r="G40" s="198" t="s">
        <v>811</v>
      </c>
      <c r="O40" s="135" t="s">
        <v>961</v>
      </c>
      <c r="P40" s="83">
        <v>42370</v>
      </c>
      <c r="Q40" s="83">
        <v>43465</v>
      </c>
      <c r="R40" s="135" t="s">
        <v>752</v>
      </c>
    </row>
    <row r="41" spans="5:18" x14ac:dyDescent="0.25">
      <c r="E41" s="198" t="s">
        <v>826</v>
      </c>
      <c r="F41" s="58" t="s">
        <v>143</v>
      </c>
      <c r="G41" s="198" t="s">
        <v>811</v>
      </c>
      <c r="O41" s="135" t="s">
        <v>962</v>
      </c>
      <c r="P41" s="83">
        <v>42370</v>
      </c>
      <c r="Q41" s="83">
        <v>43465</v>
      </c>
      <c r="R41" s="135" t="s">
        <v>325</v>
      </c>
    </row>
    <row r="42" spans="5:18" x14ac:dyDescent="0.25">
      <c r="E42" s="198" t="s">
        <v>827</v>
      </c>
      <c r="F42" s="58" t="s">
        <v>267</v>
      </c>
      <c r="G42" s="198" t="s">
        <v>811</v>
      </c>
      <c r="O42" s="135" t="s">
        <v>446</v>
      </c>
      <c r="P42" s="83">
        <v>42370</v>
      </c>
      <c r="Q42" s="83">
        <v>43465</v>
      </c>
      <c r="R42" s="135" t="s">
        <v>325</v>
      </c>
    </row>
    <row r="43" spans="5:18" x14ac:dyDescent="0.25">
      <c r="E43" s="198"/>
      <c r="F43" s="58"/>
      <c r="G43" s="198"/>
      <c r="O43" s="135" t="s">
        <v>861</v>
      </c>
      <c r="P43" s="83">
        <v>42383</v>
      </c>
      <c r="Q43" s="83">
        <v>43465</v>
      </c>
      <c r="R43" s="135" t="s">
        <v>316</v>
      </c>
    </row>
    <row r="44" spans="5:18" x14ac:dyDescent="0.25">
      <c r="E44" s="198" t="s">
        <v>828</v>
      </c>
      <c r="F44" s="58" t="s">
        <v>149</v>
      </c>
      <c r="G44" s="198" t="s">
        <v>811</v>
      </c>
      <c r="O44" s="135" t="s">
        <v>862</v>
      </c>
      <c r="P44" s="83">
        <v>42384</v>
      </c>
      <c r="Q44" s="83">
        <v>43465</v>
      </c>
      <c r="R44" s="135" t="s">
        <v>752</v>
      </c>
    </row>
    <row r="45" spans="5:18" x14ac:dyDescent="0.25">
      <c r="E45" s="198" t="s">
        <v>829</v>
      </c>
      <c r="F45" s="58" t="s">
        <v>390</v>
      </c>
      <c r="G45" s="198" t="s">
        <v>811</v>
      </c>
      <c r="O45" s="135" t="s">
        <v>863</v>
      </c>
      <c r="P45" s="83">
        <v>42389</v>
      </c>
      <c r="Q45" s="83">
        <v>43465</v>
      </c>
      <c r="R45" s="135" t="s">
        <v>752</v>
      </c>
    </row>
    <row r="46" spans="5:18" x14ac:dyDescent="0.25">
      <c r="E46" s="198" t="s">
        <v>830</v>
      </c>
      <c r="F46" s="58" t="s">
        <v>196</v>
      </c>
      <c r="G46" s="198" t="s">
        <v>811</v>
      </c>
      <c r="O46" s="135" t="s">
        <v>964</v>
      </c>
      <c r="P46" s="83">
        <v>42391</v>
      </c>
      <c r="Q46" s="83">
        <v>43465</v>
      </c>
      <c r="R46" s="135" t="s">
        <v>254</v>
      </c>
    </row>
    <row r="47" spans="5:18" x14ac:dyDescent="0.25">
      <c r="E47" s="198" t="s">
        <v>831</v>
      </c>
      <c r="F47" s="58" t="s">
        <v>832</v>
      </c>
      <c r="G47" s="198" t="s">
        <v>811</v>
      </c>
      <c r="O47" s="135" t="s">
        <v>965</v>
      </c>
      <c r="P47" s="83">
        <v>42395</v>
      </c>
      <c r="Q47" s="83">
        <v>43465</v>
      </c>
      <c r="R47" s="135" t="s">
        <v>422</v>
      </c>
    </row>
    <row r="48" spans="5:18" x14ac:dyDescent="0.25">
      <c r="E48" s="198" t="s">
        <v>833</v>
      </c>
      <c r="F48" s="58" t="s">
        <v>430</v>
      </c>
      <c r="G48" s="198" t="s">
        <v>811</v>
      </c>
      <c r="O48" s="135" t="s">
        <v>901</v>
      </c>
      <c r="P48" s="83">
        <v>42436</v>
      </c>
      <c r="Q48" s="83">
        <v>43465</v>
      </c>
      <c r="R48" s="135" t="s">
        <v>422</v>
      </c>
    </row>
    <row r="49" spans="5:18" x14ac:dyDescent="0.25">
      <c r="E49" s="198" t="s">
        <v>834</v>
      </c>
      <c r="F49" s="58" t="s">
        <v>432</v>
      </c>
      <c r="G49" s="198" t="s">
        <v>811</v>
      </c>
      <c r="O49" s="135" t="s">
        <v>966</v>
      </c>
      <c r="P49" s="83">
        <v>42437</v>
      </c>
      <c r="Q49" s="83">
        <v>43465</v>
      </c>
      <c r="R49" s="135" t="s">
        <v>318</v>
      </c>
    </row>
    <row r="50" spans="5:18" x14ac:dyDescent="0.25">
      <c r="E50" s="198"/>
      <c r="F50" s="58"/>
      <c r="G50" s="198"/>
      <c r="O50" s="135" t="s">
        <v>967</v>
      </c>
      <c r="P50" s="83">
        <v>42458</v>
      </c>
      <c r="Q50" s="83">
        <v>43465</v>
      </c>
      <c r="R50" s="135" t="s">
        <v>318</v>
      </c>
    </row>
    <row r="51" spans="5:18" x14ac:dyDescent="0.25">
      <c r="E51" s="198" t="s">
        <v>835</v>
      </c>
      <c r="F51" s="58" t="s">
        <v>53</v>
      </c>
      <c r="G51" s="198" t="s">
        <v>811</v>
      </c>
      <c r="O51" s="135" t="s">
        <v>869</v>
      </c>
      <c r="P51" s="83">
        <v>42461</v>
      </c>
      <c r="Q51" s="83">
        <v>43465</v>
      </c>
      <c r="R51" s="135" t="s">
        <v>316</v>
      </c>
    </row>
    <row r="52" spans="5:18" x14ac:dyDescent="0.25">
      <c r="E52" s="198" t="s">
        <v>836</v>
      </c>
      <c r="F52" s="58" t="s">
        <v>837</v>
      </c>
      <c r="G52" s="198" t="s">
        <v>811</v>
      </c>
      <c r="O52" s="135" t="s">
        <v>968</v>
      </c>
      <c r="P52" s="83">
        <v>42495</v>
      </c>
      <c r="Q52" s="83">
        <v>43465</v>
      </c>
      <c r="R52" s="135" t="s">
        <v>318</v>
      </c>
    </row>
    <row r="53" spans="5:18" x14ac:dyDescent="0.25">
      <c r="E53" s="198" t="s">
        <v>838</v>
      </c>
      <c r="F53" s="58" t="s">
        <v>158</v>
      </c>
      <c r="G53" s="198" t="s">
        <v>811</v>
      </c>
      <c r="O53" s="135" t="s">
        <v>969</v>
      </c>
      <c r="P53" s="83">
        <v>42534</v>
      </c>
      <c r="Q53" s="83">
        <v>43465</v>
      </c>
      <c r="R53" s="135" t="s">
        <v>254</v>
      </c>
    </row>
    <row r="54" spans="5:18" x14ac:dyDescent="0.25">
      <c r="E54" s="198"/>
      <c r="F54" s="58"/>
      <c r="G54" s="198"/>
      <c r="O54" s="135" t="s">
        <v>896</v>
      </c>
      <c r="P54" s="83">
        <v>42534</v>
      </c>
      <c r="Q54" s="83">
        <v>43465</v>
      </c>
      <c r="R54" s="135" t="s">
        <v>254</v>
      </c>
    </row>
    <row r="55" spans="5:18" x14ac:dyDescent="0.25">
      <c r="E55" s="198" t="s">
        <v>839</v>
      </c>
      <c r="F55" s="58" t="s">
        <v>840</v>
      </c>
      <c r="G55" s="198" t="s">
        <v>811</v>
      </c>
      <c r="O55" s="135" t="s">
        <v>910</v>
      </c>
      <c r="P55" s="83">
        <v>42538</v>
      </c>
      <c r="Q55" s="83">
        <v>43465</v>
      </c>
      <c r="R55" s="135" t="s">
        <v>871</v>
      </c>
    </row>
    <row r="56" spans="5:18" x14ac:dyDescent="0.25">
      <c r="E56" s="57"/>
      <c r="O56" s="135" t="s">
        <v>909</v>
      </c>
      <c r="P56" s="83">
        <v>42556</v>
      </c>
      <c r="Q56" s="83">
        <v>43465</v>
      </c>
      <c r="R56" s="135" t="s">
        <v>752</v>
      </c>
    </row>
    <row r="57" spans="5:18" x14ac:dyDescent="0.25">
      <c r="O57" s="135" t="s">
        <v>881</v>
      </c>
      <c r="P57" s="83">
        <v>42557</v>
      </c>
      <c r="Q57" s="83">
        <v>43465</v>
      </c>
      <c r="R57" s="135" t="s">
        <v>422</v>
      </c>
    </row>
    <row r="58" spans="5:18" x14ac:dyDescent="0.25">
      <c r="O58" s="135" t="s">
        <v>703</v>
      </c>
      <c r="P58" s="83">
        <v>42581</v>
      </c>
      <c r="Q58" s="83">
        <v>43465</v>
      </c>
      <c r="R58" s="135" t="s">
        <v>970</v>
      </c>
    </row>
    <row r="59" spans="5:18" x14ac:dyDescent="0.25">
      <c r="O59" s="135" t="s">
        <v>934</v>
      </c>
      <c r="P59" s="83">
        <v>42625</v>
      </c>
      <c r="Q59" s="83">
        <v>43465</v>
      </c>
      <c r="R59" s="135" t="s">
        <v>252</v>
      </c>
    </row>
  </sheetData>
  <sortState ref="O4:R59">
    <sortCondition ref="P4:P59"/>
  </sortState>
  <hyperlinks>
    <hyperlink ref="F4" r:id="rId1" display="mailto:nicole.anderson@oregonstate.edu"/>
    <hyperlink ref="F5" r:id="rId2" display="mailto:marianocossani@gmail.com"/>
    <hyperlink ref="F6" r:id="rId3" display="mailto:christopher.graham@sdstate.edu"/>
    <hyperlink ref="F7" r:id="rId4" display="mailto:neil_hansen@byu.edu"/>
    <hyperlink ref="F8" r:id="rId5" display="mailto:alexander.j.lindsey@gmail.com"/>
    <hyperlink ref="F9" r:id="rId6" display="mailto:jmmartin@montana.edu"/>
    <hyperlink ref="F10" r:id="rId7" display="mailto:murphy@aesop.rutgers.edu"/>
    <hyperlink ref="F11" r:id="rId8" display="mailto:thandiwe.nleya@sdstate.edu"/>
    <hyperlink ref="F12" r:id="rId9" display="mailto:angela.post@okstate.edu"/>
    <hyperlink ref="F13" r:id="rId10" display="mailto:Sanesh.Ramburan@sugar.org.za"/>
    <hyperlink ref="F14" r:id="rId11" display="mailto:lakesh.sharma@maine.edu"/>
    <hyperlink ref="F15" r:id="rId12" display="mailto:maninder@ufl.edu"/>
    <hyperlink ref="F23" r:id="rId13" display="mailto:vbandaru@umd.edu"/>
    <hyperlink ref="F25" r:id="rId14" display="mailto:dkbenbi@yahoo.com"/>
    <hyperlink ref="F27" r:id="rId15" display="mailto:ryan.r.busby@usace.army.mil"/>
    <hyperlink ref="F29" r:id="rId16" display="mailto:amitava.chatterjee@ndsu.edu"/>
    <hyperlink ref="F30" r:id="rId17" display="mailto:ciampitti@ksu.edu"/>
    <hyperlink ref="F31" r:id="rId18" display="mailto:coult077@umn.edu"/>
    <hyperlink ref="F32" r:id="rId19" display="mailto:fransen@wsu.edu"/>
    <hyperlink ref="F33" r:id="rId20" display="mailto:fultojp@auburn.edu"/>
    <hyperlink ref="F34" r:id="rId21" display="mailto:jerry.hatfield@ars.usda.gov"/>
    <hyperlink ref="F35" r:id="rId22" display="mailto:jane.johnson@ars.usda.gov"/>
    <hyperlink ref="F37" r:id="rId23" display="mailto:john.kovar@ars.usda.gov"/>
    <hyperlink ref="F38" r:id="rId24" display="mailto:dan.long@ars.usda.gov"/>
    <hyperlink ref="F39" r:id="rId25" display="mailto:dirk.mallants@csiro.au"/>
    <hyperlink ref="F40" r:id="rId26" display="mailto:marsalis@nmsu.edu"/>
    <hyperlink ref="F41" r:id="rId27" display="mailto:nicolas.martin@syngenta.com"/>
    <hyperlink ref="F42" r:id="rId28" display="mailto:umishra@anl.gov"/>
    <hyperlink ref="F44" r:id="rId29" display="mailto:vara@ksu.edu"/>
    <hyperlink ref="F45" r:id="rId30" display="mailto:priceaj@auburn.edu"/>
    <hyperlink ref="F46" r:id="rId31" display="mailto:nrajan@ag.tamu.edu"/>
    <hyperlink ref="F47" r:id="rId32" display="mailto:mdruark@wisc.edu"/>
    <hyperlink ref="F48" r:id="rId33" display="mailto:ashrestha@csufresno.edu"/>
    <hyperlink ref="F49" r:id="rId34" display="mailto:smit7273@crk.umn.edu"/>
    <hyperlink ref="F51" r:id="rId35" display="mailto:btubana@agcenter.lsu.edu"/>
    <hyperlink ref="F52" r:id="rId36" display="mailto:owalsh@uidaho.edu"/>
    <hyperlink ref="F53" r:id="rId37" display="mailto:jason.warren@okstate.edu"/>
    <hyperlink ref="F55" r:id="rId38" display="mailto:chengsongzhu@gmail.com"/>
    <hyperlink ref="F16" r:id="rId39"/>
    <hyperlink ref="F17" r:id="rId40"/>
    <hyperlink ref="F18" r:id="rId41"/>
  </hyperlinks>
  <pageMargins left="0.7" right="0.7" top="0.75" bottom="0.75" header="0.3" footer="0.3"/>
  <pageSetup orientation="portrait" horizontalDpi="4294967293" verticalDpi="1200"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opLeftCell="A53" zoomScaleNormal="100" workbookViewId="0">
      <selection activeCell="D25" sqref="D25"/>
    </sheetView>
  </sheetViews>
  <sheetFormatPr defaultRowHeight="15" x14ac:dyDescent="0.25"/>
  <cols>
    <col min="2" max="2" width="19.7109375" customWidth="1"/>
    <col min="3" max="3" width="17.7109375" customWidth="1"/>
    <col min="4" max="4" width="19.140625" customWidth="1"/>
    <col min="5" max="5" width="25.140625" customWidth="1"/>
    <col min="6" max="6" width="17.140625" customWidth="1"/>
    <col min="7" max="7" width="17.42578125" style="77" customWidth="1"/>
    <col min="8" max="8" width="19.28515625" style="15" customWidth="1"/>
    <col min="9" max="9" width="17.42578125" customWidth="1"/>
    <col min="10" max="10" width="14.28515625" customWidth="1"/>
    <col min="11" max="11" width="14.85546875" customWidth="1"/>
  </cols>
  <sheetData>
    <row r="1" spans="2:10" s="28" customFormat="1" x14ac:dyDescent="0.25">
      <c r="F1" s="118" t="s">
        <v>500</v>
      </c>
      <c r="G1" s="117">
        <f ca="1">TODAY()</f>
        <v>42979</v>
      </c>
      <c r="H1" s="15"/>
    </row>
    <row r="2" spans="2:10" x14ac:dyDescent="0.25">
      <c r="B2" s="80" t="s">
        <v>341</v>
      </c>
      <c r="C2" s="80" t="s">
        <v>342</v>
      </c>
      <c r="D2" s="80" t="s">
        <v>343</v>
      </c>
      <c r="E2" s="80" t="s">
        <v>345</v>
      </c>
      <c r="F2" s="80" t="s">
        <v>332</v>
      </c>
      <c r="G2" s="80" t="s">
        <v>355</v>
      </c>
    </row>
    <row r="3" spans="2:10" x14ac:dyDescent="0.25">
      <c r="B3" s="81" t="s">
        <v>333</v>
      </c>
      <c r="C3" s="82" t="s">
        <v>315</v>
      </c>
      <c r="D3" s="82" t="s">
        <v>316</v>
      </c>
      <c r="E3" s="9" t="s">
        <v>139</v>
      </c>
      <c r="F3" s="15">
        <v>70</v>
      </c>
      <c r="G3" s="83">
        <v>41624</v>
      </c>
    </row>
    <row r="4" spans="2:10" x14ac:dyDescent="0.25">
      <c r="B4" s="81" t="s">
        <v>329</v>
      </c>
      <c r="C4" s="82" t="s">
        <v>317</v>
      </c>
      <c r="D4" s="82" t="s">
        <v>318</v>
      </c>
      <c r="E4" s="9" t="s">
        <v>344</v>
      </c>
      <c r="F4" s="15">
        <v>76</v>
      </c>
      <c r="G4" s="83">
        <v>41628</v>
      </c>
      <c r="I4" s="85" t="s">
        <v>414</v>
      </c>
    </row>
    <row r="5" spans="2:10" x14ac:dyDescent="0.25">
      <c r="B5" s="81" t="s">
        <v>323</v>
      </c>
      <c r="C5" s="82" t="s">
        <v>319</v>
      </c>
      <c r="D5" s="82" t="s">
        <v>320</v>
      </c>
      <c r="E5" s="9" t="s">
        <v>114</v>
      </c>
      <c r="F5" s="97">
        <v>83</v>
      </c>
      <c r="G5" s="83">
        <v>41628</v>
      </c>
    </row>
    <row r="6" spans="2:10" x14ac:dyDescent="0.25">
      <c r="B6" s="84" t="s">
        <v>326</v>
      </c>
      <c r="C6" s="82" t="s">
        <v>327</v>
      </c>
      <c r="D6" s="82" t="s">
        <v>328</v>
      </c>
      <c r="E6" s="9" t="s">
        <v>153</v>
      </c>
      <c r="F6" s="15">
        <v>70</v>
      </c>
      <c r="G6" s="83">
        <v>41624</v>
      </c>
      <c r="H6" s="49"/>
      <c r="I6" s="28" t="s">
        <v>448</v>
      </c>
    </row>
    <row r="7" spans="2:10" x14ac:dyDescent="0.25">
      <c r="B7" s="81" t="s">
        <v>322</v>
      </c>
      <c r="C7" s="82" t="s">
        <v>321</v>
      </c>
      <c r="D7" s="82" t="s">
        <v>252</v>
      </c>
      <c r="E7" s="9" t="s">
        <v>119</v>
      </c>
      <c r="F7" s="15">
        <v>87</v>
      </c>
      <c r="G7" s="83">
        <v>41628</v>
      </c>
      <c r="H7" s="79"/>
      <c r="I7" s="34" t="s">
        <v>447</v>
      </c>
    </row>
    <row r="8" spans="2:10" x14ac:dyDescent="0.25">
      <c r="B8" s="81" t="s">
        <v>324</v>
      </c>
      <c r="C8" s="82" t="s">
        <v>321</v>
      </c>
      <c r="D8" s="82" t="s">
        <v>325</v>
      </c>
      <c r="E8" s="9" t="s">
        <v>108</v>
      </c>
      <c r="F8" s="15">
        <v>79</v>
      </c>
      <c r="G8" s="83">
        <v>41625</v>
      </c>
      <c r="I8" s="28">
        <v>1</v>
      </c>
    </row>
    <row r="9" spans="2:10" x14ac:dyDescent="0.25">
      <c r="B9" s="81" t="s">
        <v>326</v>
      </c>
      <c r="C9" s="82" t="s">
        <v>468</v>
      </c>
      <c r="D9" s="82" t="s">
        <v>422</v>
      </c>
      <c r="E9" s="9" t="s">
        <v>423</v>
      </c>
      <c r="F9" s="15">
        <v>16</v>
      </c>
      <c r="G9" s="83">
        <v>41624</v>
      </c>
      <c r="I9" s="28"/>
    </row>
    <row r="10" spans="2:10" s="28" customFormat="1" x14ac:dyDescent="0.25">
      <c r="B10" s="106" t="s">
        <v>502</v>
      </c>
      <c r="C10" s="106" t="s">
        <v>460</v>
      </c>
      <c r="D10" s="106" t="s">
        <v>461</v>
      </c>
      <c r="E10" s="9" t="s">
        <v>133</v>
      </c>
      <c r="F10" s="15">
        <v>6</v>
      </c>
      <c r="G10" s="83">
        <v>41555</v>
      </c>
      <c r="H10" s="28" t="s">
        <v>464</v>
      </c>
    </row>
    <row r="11" spans="2:10" s="28" customFormat="1" x14ac:dyDescent="0.25">
      <c r="B11" s="106" t="s">
        <v>457</v>
      </c>
      <c r="C11" s="106" t="s">
        <v>462</v>
      </c>
      <c r="D11" s="106" t="s">
        <v>463</v>
      </c>
      <c r="E11" s="9" t="s">
        <v>465</v>
      </c>
      <c r="F11" s="15"/>
      <c r="G11" s="83"/>
      <c r="H11" s="15" t="s">
        <v>457</v>
      </c>
    </row>
    <row r="12" spans="2:10" s="28" customFormat="1" x14ac:dyDescent="0.25">
      <c r="B12" s="106" t="s">
        <v>489</v>
      </c>
      <c r="C12" s="106" t="s">
        <v>490</v>
      </c>
      <c r="D12" s="106" t="s">
        <v>491</v>
      </c>
      <c r="E12" s="9" t="s">
        <v>492</v>
      </c>
      <c r="F12" s="15"/>
      <c r="G12" s="83"/>
      <c r="H12" s="15" t="s">
        <v>493</v>
      </c>
    </row>
    <row r="13" spans="2:10" s="28" customFormat="1" x14ac:dyDescent="0.25">
      <c r="B13" s="15"/>
      <c r="C13" s="15"/>
      <c r="D13" s="15"/>
      <c r="E13" s="105" t="s">
        <v>415</v>
      </c>
      <c r="F13" s="104">
        <f>AVERAGE(F3:F8)</f>
        <v>77.5</v>
      </c>
      <c r="G13" s="89" t="s">
        <v>451</v>
      </c>
      <c r="I13" s="19"/>
    </row>
    <row r="14" spans="2:10" s="28" customFormat="1" ht="25.5" customHeight="1" x14ac:dyDescent="0.25">
      <c r="B14" s="15"/>
      <c r="D14" s="15"/>
      <c r="E14" s="105">
        <v>105</v>
      </c>
      <c r="F14" s="102">
        <f>SUM(F3:F12)</f>
        <v>487</v>
      </c>
      <c r="G14" s="103" t="s">
        <v>467</v>
      </c>
    </row>
    <row r="15" spans="2:10" s="15" customFormat="1" ht="21" customHeight="1" x14ac:dyDescent="0.25">
      <c r="G15" s="49" t="s">
        <v>397</v>
      </c>
      <c r="H15" s="100"/>
      <c r="I15" s="98" t="s">
        <v>459</v>
      </c>
      <c r="J15" s="100"/>
    </row>
    <row r="16" spans="2:10" s="74" customFormat="1" ht="24.75" hidden="1" customHeight="1" x14ac:dyDescent="0.25"/>
    <row r="17" spans="1:10" s="75" customFormat="1" ht="79.5" customHeight="1" x14ac:dyDescent="0.2">
      <c r="B17" s="76" t="s">
        <v>407</v>
      </c>
      <c r="C17" s="76" t="s">
        <v>418</v>
      </c>
      <c r="D17" s="76" t="s">
        <v>396</v>
      </c>
      <c r="E17" s="76" t="s">
        <v>395</v>
      </c>
      <c r="F17" s="76" t="s">
        <v>411</v>
      </c>
      <c r="G17" s="76" t="s">
        <v>494</v>
      </c>
      <c r="H17" s="101" t="s">
        <v>453</v>
      </c>
      <c r="I17" s="101" t="s">
        <v>455</v>
      </c>
      <c r="J17" s="101" t="s">
        <v>457</v>
      </c>
    </row>
    <row r="18" spans="1:10" ht="18" customHeight="1" x14ac:dyDescent="0.25">
      <c r="A18" s="34"/>
      <c r="B18" s="84" t="s">
        <v>352</v>
      </c>
      <c r="C18" s="86" t="s">
        <v>353</v>
      </c>
      <c r="D18" s="87" t="s">
        <v>380</v>
      </c>
      <c r="E18" s="88" t="s">
        <v>326</v>
      </c>
      <c r="F18" s="89" t="s">
        <v>322</v>
      </c>
      <c r="G18" s="90" t="s">
        <v>354</v>
      </c>
      <c r="H18" s="98" t="s">
        <v>452</v>
      </c>
      <c r="I18" s="99" t="s">
        <v>454</v>
      </c>
      <c r="J18" s="99" t="s">
        <v>458</v>
      </c>
    </row>
    <row r="19" spans="1:10" ht="18" customHeight="1" x14ac:dyDescent="0.25">
      <c r="A19" s="71" t="s">
        <v>367</v>
      </c>
      <c r="B19" s="72" t="s">
        <v>347</v>
      </c>
      <c r="C19" s="72" t="s">
        <v>348</v>
      </c>
      <c r="D19" s="73" t="s">
        <v>349</v>
      </c>
      <c r="E19" s="73" t="s">
        <v>350</v>
      </c>
      <c r="F19" s="73" t="s">
        <v>346</v>
      </c>
      <c r="G19" s="73" t="s">
        <v>351</v>
      </c>
    </row>
    <row r="20" spans="1:10" ht="18" customHeight="1" x14ac:dyDescent="0.25">
      <c r="A20" s="34" t="s">
        <v>368</v>
      </c>
      <c r="B20" s="91" t="s">
        <v>357</v>
      </c>
      <c r="C20" s="15" t="s">
        <v>372</v>
      </c>
      <c r="D20" s="15" t="s">
        <v>366</v>
      </c>
      <c r="E20" s="15" t="s">
        <v>362</v>
      </c>
      <c r="F20" s="15" t="s">
        <v>356</v>
      </c>
      <c r="G20" s="15" t="s">
        <v>398</v>
      </c>
    </row>
    <row r="21" spans="1:10" ht="18" customHeight="1" x14ac:dyDescent="0.25">
      <c r="B21" s="91" t="s">
        <v>358</v>
      </c>
      <c r="C21" s="15" t="s">
        <v>382</v>
      </c>
      <c r="D21" s="15" t="s">
        <v>381</v>
      </c>
      <c r="E21" s="15" t="s">
        <v>392</v>
      </c>
      <c r="F21" s="15" t="s">
        <v>370</v>
      </c>
      <c r="G21" s="15" t="s">
        <v>408</v>
      </c>
    </row>
    <row r="22" spans="1:10" ht="18" customHeight="1" x14ac:dyDescent="0.25">
      <c r="B22" s="91" t="s">
        <v>359</v>
      </c>
      <c r="C22" s="15" t="s">
        <v>305</v>
      </c>
      <c r="D22" s="15" t="s">
        <v>383</v>
      </c>
      <c r="E22" s="15" t="s">
        <v>393</v>
      </c>
      <c r="F22" s="15" t="s">
        <v>369</v>
      </c>
      <c r="G22" s="15" t="s">
        <v>409</v>
      </c>
    </row>
    <row r="23" spans="1:10" ht="18" customHeight="1" x14ac:dyDescent="0.25">
      <c r="B23" s="91" t="s">
        <v>360</v>
      </c>
      <c r="C23" s="15"/>
      <c r="D23" s="15" t="s">
        <v>385</v>
      </c>
      <c r="E23" s="15" t="s">
        <v>403</v>
      </c>
      <c r="F23" s="15" t="s">
        <v>363</v>
      </c>
      <c r="G23" s="92" t="s">
        <v>420</v>
      </c>
      <c r="H23" s="15" t="s">
        <v>424</v>
      </c>
    </row>
    <row r="24" spans="1:10" ht="18" customHeight="1" x14ac:dyDescent="0.25">
      <c r="B24" s="91" t="s">
        <v>361</v>
      </c>
      <c r="C24" s="15" t="s">
        <v>421</v>
      </c>
      <c r="D24" s="15" t="s">
        <v>388</v>
      </c>
      <c r="E24" s="15" t="s">
        <v>394</v>
      </c>
      <c r="F24" s="15" t="s">
        <v>364</v>
      </c>
      <c r="G24" s="15" t="s">
        <v>419</v>
      </c>
    </row>
    <row r="25" spans="1:10" ht="18" customHeight="1" x14ac:dyDescent="0.25">
      <c r="B25" s="91" t="s">
        <v>371</v>
      </c>
      <c r="C25" s="93" t="s">
        <v>425</v>
      </c>
      <c r="D25" s="15" t="s">
        <v>389</v>
      </c>
      <c r="E25" s="15" t="s">
        <v>412</v>
      </c>
      <c r="F25" s="15" t="s">
        <v>365</v>
      </c>
      <c r="G25" s="15" t="s">
        <v>434</v>
      </c>
      <c r="H25" s="15" t="s">
        <v>435</v>
      </c>
    </row>
    <row r="26" spans="1:10" ht="18" customHeight="1" x14ac:dyDescent="0.25">
      <c r="B26" s="91" t="s">
        <v>373</v>
      </c>
      <c r="C26" s="15" t="s">
        <v>440</v>
      </c>
      <c r="D26" s="15"/>
      <c r="E26" s="15" t="s">
        <v>429</v>
      </c>
      <c r="F26" s="15" t="s">
        <v>399</v>
      </c>
      <c r="G26" s="15" t="s">
        <v>436</v>
      </c>
    </row>
    <row r="27" spans="1:10" ht="18" customHeight="1" x14ac:dyDescent="0.25">
      <c r="B27" s="91"/>
      <c r="C27" s="15" t="s">
        <v>443</v>
      </c>
      <c r="D27" s="94" t="s">
        <v>416</v>
      </c>
      <c r="E27" s="15" t="s">
        <v>449</v>
      </c>
      <c r="F27" s="15" t="s">
        <v>400</v>
      </c>
      <c r="G27" s="15" t="s">
        <v>442</v>
      </c>
    </row>
    <row r="28" spans="1:10" x14ac:dyDescent="0.25">
      <c r="B28" s="91" t="s">
        <v>377</v>
      </c>
      <c r="C28" s="15"/>
      <c r="D28" s="91" t="s">
        <v>431</v>
      </c>
      <c r="E28" s="92" t="s">
        <v>427</v>
      </c>
      <c r="F28" s="92" t="s">
        <v>426</v>
      </c>
      <c r="G28" s="15" t="s">
        <v>446</v>
      </c>
    </row>
    <row r="29" spans="1:10" s="28" customFormat="1" x14ac:dyDescent="0.25">
      <c r="A29" s="119">
        <v>41640</v>
      </c>
      <c r="B29" s="91" t="s">
        <v>503</v>
      </c>
      <c r="C29" s="15" t="s">
        <v>456</v>
      </c>
      <c r="D29" s="15" t="s">
        <v>441</v>
      </c>
      <c r="E29" s="113"/>
      <c r="F29" s="15" t="s">
        <v>401</v>
      </c>
      <c r="G29" s="15" t="s">
        <v>466</v>
      </c>
      <c r="H29" s="15"/>
    </row>
    <row r="30" spans="1:10" s="28" customFormat="1" x14ac:dyDescent="0.25">
      <c r="B30" s="91"/>
      <c r="C30" s="15" t="s">
        <v>487</v>
      </c>
      <c r="D30" s="15" t="s">
        <v>478</v>
      </c>
      <c r="E30" s="92" t="s">
        <v>427</v>
      </c>
      <c r="F30" s="92" t="s">
        <v>433</v>
      </c>
      <c r="G30" s="6" t="s">
        <v>243</v>
      </c>
      <c r="H30" s="15"/>
    </row>
    <row r="31" spans="1:10" s="28" customFormat="1" x14ac:dyDescent="0.25">
      <c r="B31" s="91"/>
      <c r="C31" s="15"/>
      <c r="D31" s="15" t="s">
        <v>481</v>
      </c>
      <c r="F31" s="15" t="s">
        <v>501</v>
      </c>
      <c r="G31" s="15"/>
      <c r="H31" s="15"/>
    </row>
    <row r="32" spans="1:10" s="28" customFormat="1" x14ac:dyDescent="0.25">
      <c r="B32" s="91"/>
      <c r="C32" s="15"/>
      <c r="D32" s="15" t="s">
        <v>486</v>
      </c>
      <c r="G32" s="15"/>
      <c r="H32" s="15"/>
    </row>
    <row r="33" spans="2:8" s="28" customFormat="1" x14ac:dyDescent="0.25">
      <c r="B33" s="91"/>
      <c r="C33" s="15"/>
      <c r="D33" s="15" t="s">
        <v>495</v>
      </c>
      <c r="G33" s="15"/>
      <c r="H33" s="15"/>
    </row>
    <row r="34" spans="2:8" s="28" customFormat="1" x14ac:dyDescent="0.25">
      <c r="B34" s="91"/>
      <c r="C34" s="15"/>
      <c r="D34" s="15" t="s">
        <v>488</v>
      </c>
      <c r="G34" s="15"/>
      <c r="H34" s="15"/>
    </row>
    <row r="35" spans="2:8" x14ac:dyDescent="0.25">
      <c r="B35" s="95" t="s">
        <v>405</v>
      </c>
      <c r="C35" s="96"/>
      <c r="D35" s="96" t="s">
        <v>406</v>
      </c>
      <c r="E35" s="96" t="s">
        <v>413</v>
      </c>
      <c r="F35" s="96" t="s">
        <v>404</v>
      </c>
      <c r="G35" s="96" t="s">
        <v>404</v>
      </c>
    </row>
    <row r="36" spans="2:8" x14ac:dyDescent="0.25">
      <c r="B36" s="96"/>
      <c r="C36" s="96"/>
      <c r="D36" s="96" t="s">
        <v>417</v>
      </c>
      <c r="E36" s="96" t="s">
        <v>428</v>
      </c>
      <c r="F36" s="96"/>
      <c r="G36" s="96"/>
    </row>
    <row r="37" spans="2:8" x14ac:dyDescent="0.25">
      <c r="B37" s="109"/>
      <c r="C37" s="109"/>
      <c r="D37" s="110" t="s">
        <v>479</v>
      </c>
      <c r="E37" s="111"/>
      <c r="F37" s="109"/>
      <c r="G37" s="112"/>
    </row>
    <row r="38" spans="2:8" s="28" customFormat="1" x14ac:dyDescent="0.25">
      <c r="B38" s="109"/>
      <c r="C38" s="109"/>
      <c r="D38" s="110" t="s">
        <v>483</v>
      </c>
      <c r="E38" s="111"/>
      <c r="F38" s="109"/>
      <c r="G38" s="112"/>
      <c r="H38" s="15"/>
    </row>
    <row r="39" spans="2:8" x14ac:dyDescent="0.25">
      <c r="B39" s="13" t="s">
        <v>391</v>
      </c>
      <c r="D39" s="13" t="s">
        <v>384</v>
      </c>
      <c r="F39" s="13" t="s">
        <v>196</v>
      </c>
    </row>
    <row r="40" spans="2:8" x14ac:dyDescent="0.25">
      <c r="D40" s="13" t="s">
        <v>386</v>
      </c>
      <c r="F40" s="13" t="s">
        <v>267</v>
      </c>
    </row>
    <row r="41" spans="2:8" x14ac:dyDescent="0.25">
      <c r="D41" s="13" t="s">
        <v>387</v>
      </c>
      <c r="F41" s="13" t="s">
        <v>402</v>
      </c>
      <c r="G41" s="78" t="s">
        <v>410</v>
      </c>
    </row>
    <row r="42" spans="2:8" x14ac:dyDescent="0.25">
      <c r="D42" s="13" t="s">
        <v>117</v>
      </c>
      <c r="F42" s="58" t="s">
        <v>430</v>
      </c>
    </row>
    <row r="43" spans="2:8" x14ac:dyDescent="0.25">
      <c r="D43" s="13" t="s">
        <v>390</v>
      </c>
    </row>
    <row r="44" spans="2:8" x14ac:dyDescent="0.25">
      <c r="D44" s="13" t="s">
        <v>432</v>
      </c>
    </row>
    <row r="45" spans="2:8" x14ac:dyDescent="0.25">
      <c r="D45" s="13" t="s">
        <v>187</v>
      </c>
    </row>
    <row r="46" spans="2:8" x14ac:dyDescent="0.25">
      <c r="D46" s="13" t="s">
        <v>174</v>
      </c>
    </row>
    <row r="47" spans="2:8" x14ac:dyDescent="0.25">
      <c r="D47" s="13" t="s">
        <v>480</v>
      </c>
    </row>
    <row r="48" spans="2:8" x14ac:dyDescent="0.25">
      <c r="D48" s="13" t="s">
        <v>482</v>
      </c>
    </row>
  </sheetData>
  <hyperlinks>
    <hyperlink ref="E8" r:id="rId1"/>
    <hyperlink ref="E7" r:id="rId2"/>
    <hyperlink ref="E6" r:id="rId3"/>
    <hyperlink ref="E5" r:id="rId4"/>
    <hyperlink ref="E4" r:id="rId5"/>
    <hyperlink ref="E3" r:id="rId6"/>
    <hyperlink ref="D39" r:id="rId7"/>
    <hyperlink ref="D40" r:id="rId8"/>
    <hyperlink ref="D41" r:id="rId9"/>
    <hyperlink ref="D42" r:id="rId10"/>
    <hyperlink ref="D45" r:id="rId11"/>
    <hyperlink ref="D43" r:id="rId12"/>
    <hyperlink ref="B39" r:id="rId13"/>
    <hyperlink ref="D46" r:id="rId14"/>
    <hyperlink ref="F39" r:id="rId15"/>
    <hyperlink ref="F40" r:id="rId16"/>
    <hyperlink ref="F41" r:id="rId17"/>
    <hyperlink ref="G41" r:id="rId18"/>
    <hyperlink ref="I4" r:id="rId19" display="http://www.prairiesoilsandcrops.ca/"/>
    <hyperlink ref="E9" r:id="rId20"/>
    <hyperlink ref="F42" r:id="rId21" display="mailto:ashrestha@csufresno.edu"/>
    <hyperlink ref="D44" r:id="rId22" display="mailto:smit7273@crk.umn.edu"/>
    <hyperlink ref="E11" r:id="rId23"/>
    <hyperlink ref="E10" r:id="rId24"/>
    <hyperlink ref="D47" r:id="rId25"/>
    <hyperlink ref="D48" r:id="rId26"/>
    <hyperlink ref="E12" r:id="rId27"/>
  </hyperlinks>
  <pageMargins left="0.7" right="0.7" top="0.75" bottom="0.75" header="0.3" footer="0.3"/>
  <pageSetup orientation="portrait" r:id="rId2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topLeftCell="A64" zoomScaleNormal="100" workbookViewId="0">
      <selection activeCell="K12" sqref="K12"/>
    </sheetView>
  </sheetViews>
  <sheetFormatPr defaultRowHeight="15" x14ac:dyDescent="0.25"/>
  <cols>
    <col min="2" max="2" width="24.28515625" customWidth="1"/>
    <col min="3" max="3" width="18.42578125" customWidth="1"/>
    <col min="4" max="4" width="21.28515625" customWidth="1"/>
    <col min="5" max="5" width="26.140625" customWidth="1"/>
    <col min="6" max="6" width="19.7109375" customWidth="1"/>
    <col min="7" max="7" width="22.28515625" customWidth="1"/>
  </cols>
  <sheetData>
    <row r="1" spans="1:18" x14ac:dyDescent="0.25">
      <c r="A1" s="28"/>
      <c r="B1" s="28"/>
      <c r="C1" s="28"/>
      <c r="D1" s="28"/>
      <c r="E1" s="28"/>
      <c r="F1" s="129" t="s">
        <v>500</v>
      </c>
      <c r="G1" s="117">
        <f ca="1">TODAY()</f>
        <v>42979</v>
      </c>
      <c r="H1" s="15"/>
      <c r="I1" s="28"/>
      <c r="J1" s="28"/>
    </row>
    <row r="2" spans="1:18" x14ac:dyDescent="0.25">
      <c r="A2" s="28"/>
      <c r="B2" s="80" t="s">
        <v>341</v>
      </c>
      <c r="C2" s="80" t="s">
        <v>342</v>
      </c>
      <c r="D2" s="80" t="s">
        <v>343</v>
      </c>
      <c r="E2" s="80" t="s">
        <v>345</v>
      </c>
      <c r="F2" s="19" t="s">
        <v>504</v>
      </c>
      <c r="G2" s="80" t="s">
        <v>355</v>
      </c>
      <c r="H2" s="19" t="s">
        <v>588</v>
      </c>
      <c r="I2" s="28"/>
      <c r="J2" s="28"/>
    </row>
    <row r="3" spans="1:18" x14ac:dyDescent="0.25">
      <c r="A3" s="28"/>
      <c r="B3" s="81" t="s">
        <v>333</v>
      </c>
      <c r="C3" s="82" t="s">
        <v>315</v>
      </c>
      <c r="D3" s="82" t="s">
        <v>316</v>
      </c>
      <c r="E3" s="9" t="s">
        <v>139</v>
      </c>
      <c r="F3" s="15">
        <v>71</v>
      </c>
      <c r="G3" s="83">
        <v>41990</v>
      </c>
      <c r="H3" s="15">
        <v>2</v>
      </c>
      <c r="I3" s="28"/>
      <c r="J3" s="28"/>
      <c r="M3" s="128" t="s">
        <v>544</v>
      </c>
    </row>
    <row r="4" spans="1:18" x14ac:dyDescent="0.25">
      <c r="A4" s="28"/>
      <c r="B4" s="81" t="s">
        <v>329</v>
      </c>
      <c r="C4" s="82" t="s">
        <v>317</v>
      </c>
      <c r="D4" s="82" t="s">
        <v>318</v>
      </c>
      <c r="E4" s="9" t="s">
        <v>536</v>
      </c>
      <c r="F4" s="15">
        <v>88</v>
      </c>
      <c r="G4" s="83">
        <v>41995</v>
      </c>
      <c r="H4" s="49">
        <v>2</v>
      </c>
      <c r="I4" s="85"/>
      <c r="J4" s="28"/>
      <c r="M4" s="128" t="s">
        <v>542</v>
      </c>
    </row>
    <row r="5" spans="1:18" x14ac:dyDescent="0.25">
      <c r="A5" s="28"/>
      <c r="B5" s="81" t="s">
        <v>323</v>
      </c>
      <c r="C5" s="82" t="s">
        <v>319</v>
      </c>
      <c r="D5" s="82" t="s">
        <v>320</v>
      </c>
      <c r="E5" s="9" t="s">
        <v>114</v>
      </c>
      <c r="F5" s="97">
        <v>77</v>
      </c>
      <c r="G5" s="83">
        <v>41995</v>
      </c>
      <c r="H5" s="49"/>
      <c r="I5" s="28"/>
      <c r="J5" s="28"/>
      <c r="M5" s="128" t="s">
        <v>543</v>
      </c>
    </row>
    <row r="6" spans="1:18" x14ac:dyDescent="0.25">
      <c r="A6" s="28"/>
      <c r="B6" s="84" t="s">
        <v>326</v>
      </c>
      <c r="C6" s="82" t="s">
        <v>327</v>
      </c>
      <c r="D6" s="82" t="s">
        <v>328</v>
      </c>
      <c r="E6" s="9" t="s">
        <v>153</v>
      </c>
      <c r="F6" s="15">
        <v>58</v>
      </c>
      <c r="G6" s="83">
        <v>41995</v>
      </c>
      <c r="H6" t="s">
        <v>587</v>
      </c>
      <c r="I6" s="28"/>
      <c r="J6" s="28"/>
      <c r="M6" s="128" t="s">
        <v>541</v>
      </c>
    </row>
    <row r="7" spans="1:18" x14ac:dyDescent="0.25">
      <c r="A7" s="28"/>
      <c r="B7" s="81" t="s">
        <v>322</v>
      </c>
      <c r="C7" s="82" t="s">
        <v>321</v>
      </c>
      <c r="D7" s="82" t="s">
        <v>252</v>
      </c>
      <c r="E7" s="9" t="s">
        <v>119</v>
      </c>
      <c r="F7" s="15">
        <v>71</v>
      </c>
      <c r="G7" s="83">
        <v>41995</v>
      </c>
      <c r="H7" s="79"/>
      <c r="I7" s="34"/>
      <c r="J7" s="28"/>
      <c r="M7" s="128" t="s">
        <v>545</v>
      </c>
    </row>
    <row r="8" spans="1:18" x14ac:dyDescent="0.25">
      <c r="A8" s="28"/>
      <c r="B8" s="81" t="s">
        <v>324</v>
      </c>
      <c r="C8" s="82" t="s">
        <v>321</v>
      </c>
      <c r="D8" s="82" t="s">
        <v>325</v>
      </c>
      <c r="E8" s="9" t="s">
        <v>108</v>
      </c>
      <c r="F8" s="15">
        <v>71</v>
      </c>
      <c r="G8" s="83">
        <v>41995</v>
      </c>
      <c r="H8" s="15"/>
      <c r="I8" s="28"/>
      <c r="J8" s="28"/>
      <c r="M8" s="128" t="s">
        <v>546</v>
      </c>
    </row>
    <row r="9" spans="1:18" x14ac:dyDescent="0.25">
      <c r="A9" s="28"/>
      <c r="B9" s="81" t="s">
        <v>326</v>
      </c>
      <c r="C9" s="82" t="s">
        <v>468</v>
      </c>
      <c r="D9" s="82" t="s">
        <v>422</v>
      </c>
      <c r="E9" s="9" t="s">
        <v>423</v>
      </c>
      <c r="F9" s="15">
        <v>30</v>
      </c>
      <c r="G9" s="83">
        <v>41992</v>
      </c>
      <c r="H9" s="15"/>
      <c r="I9" s="28"/>
      <c r="J9" s="28"/>
    </row>
    <row r="10" spans="1:18" x14ac:dyDescent="0.25">
      <c r="A10" s="28"/>
      <c r="B10" s="106" t="s">
        <v>502</v>
      </c>
      <c r="C10" s="13"/>
      <c r="D10" s="106" t="s">
        <v>461</v>
      </c>
      <c r="E10" s="9" t="s">
        <v>133</v>
      </c>
      <c r="F10" s="15">
        <v>2</v>
      </c>
      <c r="G10" s="83">
        <v>41829</v>
      </c>
      <c r="H10" s="28" t="s">
        <v>464</v>
      </c>
      <c r="I10" s="28"/>
      <c r="J10" s="28"/>
    </row>
    <row r="11" spans="1:18" x14ac:dyDescent="0.25">
      <c r="A11" s="28"/>
      <c r="B11" s="106" t="s">
        <v>457</v>
      </c>
      <c r="C11" s="106" t="s">
        <v>462</v>
      </c>
      <c r="D11" s="106" t="s">
        <v>463</v>
      </c>
      <c r="E11" s="9" t="s">
        <v>465</v>
      </c>
      <c r="F11" s="15">
        <v>1</v>
      </c>
      <c r="G11" s="83">
        <v>41800</v>
      </c>
      <c r="H11" s="15" t="s">
        <v>457</v>
      </c>
      <c r="I11" s="28"/>
      <c r="J11" s="28"/>
    </row>
    <row r="12" spans="1:18" x14ac:dyDescent="0.25">
      <c r="A12" s="28"/>
      <c r="B12" s="106" t="s">
        <v>489</v>
      </c>
      <c r="C12" s="106" t="s">
        <v>490</v>
      </c>
      <c r="D12" s="106" t="s">
        <v>491</v>
      </c>
      <c r="E12" s="9" t="s">
        <v>492</v>
      </c>
      <c r="F12" s="15">
        <v>7</v>
      </c>
      <c r="G12" s="83">
        <v>41990</v>
      </c>
      <c r="H12" s="15" t="s">
        <v>493</v>
      </c>
      <c r="I12" s="28"/>
      <c r="J12" s="28"/>
      <c r="M12" s="31" t="s">
        <v>552</v>
      </c>
    </row>
    <row r="13" spans="1:18" x14ac:dyDescent="0.25">
      <c r="A13" s="28"/>
      <c r="B13" s="15"/>
      <c r="C13" s="15"/>
      <c r="D13" s="15"/>
      <c r="E13" s="151" t="s">
        <v>415</v>
      </c>
      <c r="F13" s="104">
        <f>AVERAGE(F3:F8)</f>
        <v>72.666666666666671</v>
      </c>
      <c r="G13" s="89" t="s">
        <v>451</v>
      </c>
      <c r="H13" s="172" t="s">
        <v>467</v>
      </c>
      <c r="I13" s="19"/>
      <c r="J13" s="28"/>
      <c r="M13" t="s">
        <v>564</v>
      </c>
    </row>
    <row r="14" spans="1:18" x14ac:dyDescent="0.25">
      <c r="A14" s="28"/>
      <c r="B14" s="15"/>
      <c r="C14" s="28"/>
      <c r="E14" s="151">
        <v>154</v>
      </c>
      <c r="F14" s="102">
        <f>SUM(F3:F12)+$F$15</f>
        <v>484</v>
      </c>
      <c r="G14" s="103" t="s">
        <v>467</v>
      </c>
      <c r="H14" s="172">
        <f>F14+E14</f>
        <v>638</v>
      </c>
      <c r="I14" s="28"/>
      <c r="J14" s="28"/>
      <c r="M14" s="130" t="s">
        <v>547</v>
      </c>
      <c r="R14" t="s">
        <v>549</v>
      </c>
    </row>
    <row r="15" spans="1:18" x14ac:dyDescent="0.25">
      <c r="A15" s="15"/>
      <c r="B15" s="127" t="s">
        <v>537</v>
      </c>
      <c r="C15" s="15"/>
      <c r="D15" s="15" t="s">
        <v>540</v>
      </c>
      <c r="E15" s="9" t="s">
        <v>538</v>
      </c>
      <c r="F15" s="15">
        <v>8</v>
      </c>
      <c r="G15" s="83">
        <v>41934</v>
      </c>
      <c r="M15" t="s">
        <v>548</v>
      </c>
      <c r="R15" t="s">
        <v>549</v>
      </c>
    </row>
    <row r="16" spans="1:18" x14ac:dyDescent="0.25">
      <c r="A16" s="74"/>
      <c r="B16" s="74"/>
      <c r="C16" s="74"/>
      <c r="D16" s="74"/>
      <c r="E16" s="74"/>
      <c r="F16" s="74"/>
      <c r="G16" s="74"/>
      <c r="H16" s="74"/>
      <c r="I16" s="74"/>
      <c r="J16" s="74"/>
      <c r="M16" t="s">
        <v>550</v>
      </c>
      <c r="R16" t="s">
        <v>551</v>
      </c>
    </row>
    <row r="17" spans="1:13" s="123" customFormat="1" ht="125.25" customHeight="1" x14ac:dyDescent="0.25">
      <c r="A17" s="120"/>
      <c r="B17" s="121" t="s">
        <v>407</v>
      </c>
      <c r="C17" s="121" t="s">
        <v>418</v>
      </c>
      <c r="D17" s="121" t="s">
        <v>396</v>
      </c>
      <c r="E17" s="121" t="s">
        <v>395</v>
      </c>
      <c r="F17" s="121" t="s">
        <v>411</v>
      </c>
      <c r="G17" s="121" t="s">
        <v>494</v>
      </c>
      <c r="H17" s="122" t="s">
        <v>453</v>
      </c>
      <c r="I17" s="122" t="s">
        <v>455</v>
      </c>
      <c r="J17" s="122" t="s">
        <v>457</v>
      </c>
    </row>
    <row r="18" spans="1:13" x14ac:dyDescent="0.25">
      <c r="A18" s="34"/>
      <c r="B18" s="84" t="s">
        <v>352</v>
      </c>
      <c r="C18" s="86" t="s">
        <v>353</v>
      </c>
      <c r="D18" s="87" t="s">
        <v>380</v>
      </c>
      <c r="E18" s="88" t="s">
        <v>326</v>
      </c>
      <c r="F18" s="89" t="s">
        <v>322</v>
      </c>
      <c r="G18" s="90" t="s">
        <v>354</v>
      </c>
      <c r="H18" s="98" t="s">
        <v>452</v>
      </c>
      <c r="I18" s="99" t="s">
        <v>454</v>
      </c>
      <c r="J18" s="99" t="s">
        <v>458</v>
      </c>
      <c r="M18" t="s">
        <v>655</v>
      </c>
    </row>
    <row r="19" spans="1:13" ht="15.75" x14ac:dyDescent="0.25">
      <c r="A19" s="71" t="s">
        <v>367</v>
      </c>
      <c r="B19" s="124" t="s">
        <v>347</v>
      </c>
      <c r="C19" s="124" t="s">
        <v>348</v>
      </c>
      <c r="D19" s="125" t="s">
        <v>349</v>
      </c>
      <c r="E19" s="125" t="s">
        <v>350</v>
      </c>
      <c r="F19" s="125" t="s">
        <v>346</v>
      </c>
      <c r="G19" s="125" t="s">
        <v>351</v>
      </c>
      <c r="H19" s="15"/>
      <c r="I19" s="28"/>
      <c r="J19" s="28"/>
      <c r="M19" s="152" t="s">
        <v>654</v>
      </c>
    </row>
    <row r="20" spans="1:13" x14ac:dyDescent="0.25">
      <c r="A20" s="34" t="s">
        <v>368</v>
      </c>
      <c r="B20" s="91" t="s">
        <v>357</v>
      </c>
      <c r="C20" s="15" t="s">
        <v>382</v>
      </c>
      <c r="D20" s="15" t="s">
        <v>366</v>
      </c>
      <c r="E20" s="15" t="s">
        <v>362</v>
      </c>
      <c r="F20" s="15" t="s">
        <v>356</v>
      </c>
      <c r="G20" s="15" t="s">
        <v>398</v>
      </c>
      <c r="H20" s="15"/>
      <c r="I20" s="28"/>
      <c r="J20" s="28"/>
      <c r="M20" s="13"/>
    </row>
    <row r="21" spans="1:13" x14ac:dyDescent="0.25">
      <c r="A21" s="28"/>
      <c r="B21" s="91" t="s">
        <v>359</v>
      </c>
      <c r="C21" s="15" t="s">
        <v>305</v>
      </c>
      <c r="D21" s="15" t="s">
        <v>383</v>
      </c>
      <c r="E21" s="15" t="s">
        <v>392</v>
      </c>
      <c r="F21" s="15" t="s">
        <v>370</v>
      </c>
      <c r="G21" s="15" t="s">
        <v>408</v>
      </c>
      <c r="H21" s="15"/>
      <c r="I21" s="28"/>
      <c r="J21" s="28"/>
      <c r="M21" s="6"/>
    </row>
    <row r="22" spans="1:13" x14ac:dyDescent="0.25">
      <c r="A22" s="28"/>
      <c r="B22" s="91" t="s">
        <v>503</v>
      </c>
      <c r="C22" s="15" t="s">
        <v>421</v>
      </c>
      <c r="D22" s="15" t="s">
        <v>385</v>
      </c>
      <c r="E22" s="15" t="s">
        <v>403</v>
      </c>
      <c r="F22" s="15" t="s">
        <v>369</v>
      </c>
      <c r="G22" s="15" t="s">
        <v>559</v>
      </c>
      <c r="H22" s="15"/>
      <c r="I22" s="28"/>
      <c r="J22" s="28"/>
      <c r="M22" s="6"/>
    </row>
    <row r="23" spans="1:13" x14ac:dyDescent="0.25">
      <c r="A23" s="28"/>
      <c r="B23" s="91" t="s">
        <v>361</v>
      </c>
      <c r="C23" s="93" t="s">
        <v>425</v>
      </c>
      <c r="D23" s="15" t="s">
        <v>388</v>
      </c>
      <c r="E23" s="15" t="s">
        <v>394</v>
      </c>
      <c r="F23" s="15" t="s">
        <v>363</v>
      </c>
      <c r="G23" s="92" t="s">
        <v>420</v>
      </c>
      <c r="H23" s="15" t="s">
        <v>424</v>
      </c>
      <c r="I23" s="28"/>
      <c r="J23" s="28"/>
    </row>
    <row r="24" spans="1:13" x14ac:dyDescent="0.25">
      <c r="A24" s="28"/>
      <c r="B24" s="91" t="s">
        <v>371</v>
      </c>
      <c r="C24" s="15" t="s">
        <v>443</v>
      </c>
      <c r="D24" s="15" t="s">
        <v>558</v>
      </c>
      <c r="E24" s="15" t="s">
        <v>412</v>
      </c>
      <c r="F24" s="15" t="s">
        <v>364</v>
      </c>
      <c r="G24" s="158" t="s">
        <v>419</v>
      </c>
      <c r="H24" s="158" t="s">
        <v>680</v>
      </c>
      <c r="I24" s="159"/>
      <c r="J24" s="28"/>
    </row>
    <row r="25" spans="1:13" x14ac:dyDescent="0.25">
      <c r="A25" s="28"/>
      <c r="B25" s="91" t="s">
        <v>373</v>
      </c>
      <c r="C25" s="15" t="s">
        <v>456</v>
      </c>
      <c r="D25" s="94" t="s">
        <v>416</v>
      </c>
      <c r="E25" s="15" t="s">
        <v>429</v>
      </c>
      <c r="F25" s="15" t="s">
        <v>365</v>
      </c>
      <c r="G25" s="15" t="s">
        <v>434</v>
      </c>
      <c r="H25" s="15" t="s">
        <v>435</v>
      </c>
      <c r="I25" s="28"/>
      <c r="J25" s="28"/>
    </row>
    <row r="26" spans="1:13" x14ac:dyDescent="0.25">
      <c r="A26" s="28"/>
      <c r="B26" s="91" t="s">
        <v>580</v>
      </c>
      <c r="C26" s="15" t="s">
        <v>539</v>
      </c>
      <c r="D26" s="91" t="s">
        <v>431</v>
      </c>
      <c r="E26" s="15" t="s">
        <v>449</v>
      </c>
      <c r="F26" s="15" t="s">
        <v>399</v>
      </c>
      <c r="G26" s="15" t="s">
        <v>436</v>
      </c>
      <c r="H26" s="15"/>
      <c r="I26" s="28"/>
      <c r="J26" s="28"/>
    </row>
    <row r="27" spans="1:13" x14ac:dyDescent="0.25">
      <c r="A27" s="28"/>
      <c r="B27" s="137" t="s">
        <v>583</v>
      </c>
      <c r="C27" s="15" t="s">
        <v>557</v>
      </c>
      <c r="D27" s="15" t="s">
        <v>441</v>
      </c>
      <c r="E27" s="135" t="s">
        <v>670</v>
      </c>
      <c r="F27" s="15" t="s">
        <v>400</v>
      </c>
      <c r="G27" s="15" t="s">
        <v>442</v>
      </c>
      <c r="H27" s="15"/>
      <c r="I27" s="28"/>
      <c r="J27" s="28"/>
    </row>
    <row r="28" spans="1:13" x14ac:dyDescent="0.25">
      <c r="A28" s="28"/>
      <c r="C28" s="135" t="s">
        <v>677</v>
      </c>
      <c r="D28" s="15" t="s">
        <v>486</v>
      </c>
      <c r="E28" s="134"/>
      <c r="F28" s="92" t="s">
        <v>426</v>
      </c>
      <c r="G28" s="15" t="s">
        <v>446</v>
      </c>
      <c r="H28" s="15"/>
      <c r="I28" s="28"/>
      <c r="J28" s="28"/>
    </row>
    <row r="29" spans="1:13" x14ac:dyDescent="0.25">
      <c r="A29" s="119">
        <v>41640</v>
      </c>
      <c r="C29" s="135" t="s">
        <v>666</v>
      </c>
      <c r="D29" s="15" t="s">
        <v>495</v>
      </c>
      <c r="E29" s="134"/>
      <c r="F29" s="15" t="s">
        <v>401</v>
      </c>
      <c r="G29" s="15" t="s">
        <v>466</v>
      </c>
      <c r="H29" s="15"/>
      <c r="I29" s="28"/>
      <c r="J29" s="28"/>
    </row>
    <row r="30" spans="1:13" x14ac:dyDescent="0.25">
      <c r="A30" s="28"/>
      <c r="B30" s="91"/>
      <c r="C30" s="15" t="s">
        <v>678</v>
      </c>
      <c r="D30" s="15" t="s">
        <v>488</v>
      </c>
      <c r="E30" s="134"/>
      <c r="F30" s="92" t="s">
        <v>433</v>
      </c>
      <c r="G30" s="6"/>
      <c r="H30" s="15"/>
      <c r="I30" s="28"/>
      <c r="J30" s="28"/>
    </row>
    <row r="31" spans="1:13" x14ac:dyDescent="0.25">
      <c r="A31" s="28"/>
      <c r="D31" s="156" t="s">
        <v>676</v>
      </c>
      <c r="E31" s="134"/>
      <c r="F31" s="15" t="s">
        <v>501</v>
      </c>
      <c r="G31" s="15"/>
      <c r="H31" s="15"/>
      <c r="I31" s="28"/>
      <c r="J31" s="28"/>
    </row>
    <row r="32" spans="1:13" x14ac:dyDescent="0.25">
      <c r="A32" s="28"/>
      <c r="B32" s="37" t="s">
        <v>556</v>
      </c>
      <c r="E32" s="134"/>
      <c r="F32" s="92" t="s">
        <v>512</v>
      </c>
      <c r="G32" s="15"/>
      <c r="H32" s="15"/>
      <c r="I32" s="28"/>
      <c r="J32" s="28"/>
    </row>
    <row r="33" spans="1:10" x14ac:dyDescent="0.25">
      <c r="A33" s="28"/>
      <c r="B33" s="132" t="s">
        <v>377</v>
      </c>
      <c r="E33" s="134"/>
      <c r="F33" s="28"/>
      <c r="G33" s="15"/>
      <c r="H33" s="15"/>
      <c r="I33" s="28"/>
      <c r="J33" s="28"/>
    </row>
    <row r="34" spans="1:10" s="28" customFormat="1" x14ac:dyDescent="0.25">
      <c r="B34" s="132" t="s">
        <v>360</v>
      </c>
      <c r="C34" s="15"/>
      <c r="G34" s="15"/>
      <c r="H34" s="15"/>
    </row>
    <row r="35" spans="1:10" x14ac:dyDescent="0.25">
      <c r="A35" s="28"/>
      <c r="B35" s="133"/>
      <c r="C35" s="15"/>
      <c r="E35" s="28"/>
      <c r="F35" s="28"/>
      <c r="G35" s="15"/>
      <c r="H35" s="15"/>
      <c r="I35" s="28"/>
      <c r="J35" s="28"/>
    </row>
    <row r="36" spans="1:10" x14ac:dyDescent="0.25">
      <c r="A36" s="28"/>
      <c r="B36" s="95" t="s">
        <v>405</v>
      </c>
      <c r="C36" s="96"/>
      <c r="D36" s="96" t="s">
        <v>406</v>
      </c>
      <c r="E36" s="96" t="s">
        <v>413</v>
      </c>
      <c r="F36" s="96" t="s">
        <v>404</v>
      </c>
      <c r="G36" s="96" t="s">
        <v>404</v>
      </c>
      <c r="H36" s="15"/>
      <c r="I36" s="28"/>
      <c r="J36" s="28"/>
    </row>
    <row r="37" spans="1:10" x14ac:dyDescent="0.25">
      <c r="A37" s="28"/>
      <c r="B37" s="96"/>
      <c r="C37" s="96"/>
      <c r="D37" s="96" t="s">
        <v>417</v>
      </c>
      <c r="E37" s="96" t="s">
        <v>428</v>
      </c>
      <c r="F37" s="96"/>
      <c r="G37" s="96"/>
      <c r="H37" s="15"/>
      <c r="I37" s="28"/>
      <c r="J37" s="28"/>
    </row>
    <row r="38" spans="1:10" x14ac:dyDescent="0.25">
      <c r="A38" s="28"/>
      <c r="B38" s="109"/>
      <c r="C38" s="109"/>
      <c r="D38" s="110" t="s">
        <v>479</v>
      </c>
      <c r="E38" s="111"/>
      <c r="F38" s="109"/>
      <c r="G38" s="112"/>
      <c r="H38" s="15"/>
      <c r="I38" s="28"/>
      <c r="J38" s="28"/>
    </row>
    <row r="39" spans="1:10" x14ac:dyDescent="0.25">
      <c r="A39" s="28"/>
      <c r="B39" s="109"/>
      <c r="C39" s="109"/>
      <c r="D39" s="110" t="s">
        <v>483</v>
      </c>
      <c r="E39" s="111"/>
      <c r="F39" s="109"/>
      <c r="G39" s="112"/>
      <c r="H39" s="15"/>
      <c r="I39" s="28"/>
      <c r="J39" s="28"/>
    </row>
    <row r="40" spans="1:10" x14ac:dyDescent="0.25">
      <c r="A40" s="28"/>
      <c r="B40" s="13" t="s">
        <v>391</v>
      </c>
      <c r="C40" s="157" t="s">
        <v>440</v>
      </c>
      <c r="D40" s="13" t="s">
        <v>384</v>
      </c>
      <c r="E40" s="28"/>
      <c r="F40" s="13" t="s">
        <v>196</v>
      </c>
      <c r="G40" s="77"/>
      <c r="H40" s="15"/>
      <c r="I40" s="28"/>
      <c r="J40" s="28"/>
    </row>
    <row r="41" spans="1:10" x14ac:dyDescent="0.25">
      <c r="A41" s="28"/>
      <c r="B41" s="28"/>
      <c r="C41" s="157" t="s">
        <v>487</v>
      </c>
      <c r="D41" s="13" t="s">
        <v>386</v>
      </c>
      <c r="E41" s="28"/>
      <c r="F41" s="13" t="s">
        <v>267</v>
      </c>
      <c r="G41" s="77"/>
      <c r="H41" s="15"/>
      <c r="I41" s="28"/>
      <c r="J41" s="28"/>
    </row>
    <row r="42" spans="1:10" x14ac:dyDescent="0.25">
      <c r="A42" s="28"/>
      <c r="B42" s="28"/>
      <c r="C42" s="157" t="s">
        <v>372</v>
      </c>
      <c r="D42" s="13" t="s">
        <v>387</v>
      </c>
      <c r="E42" s="28"/>
      <c r="F42" s="13" t="s">
        <v>402</v>
      </c>
      <c r="G42" s="78" t="s">
        <v>410</v>
      </c>
      <c r="H42" s="15"/>
      <c r="I42" s="28"/>
      <c r="J42" s="28"/>
    </row>
    <row r="43" spans="1:10" x14ac:dyDescent="0.25">
      <c r="A43" s="28"/>
      <c r="B43" s="28"/>
      <c r="C43" s="28"/>
      <c r="D43" s="13" t="s">
        <v>117</v>
      </c>
      <c r="E43" s="28"/>
      <c r="F43" s="58" t="s">
        <v>430</v>
      </c>
      <c r="G43" s="77"/>
      <c r="H43" s="15"/>
      <c r="I43" s="28"/>
      <c r="J43" s="28"/>
    </row>
    <row r="44" spans="1:10" x14ac:dyDescent="0.25">
      <c r="A44" s="28"/>
      <c r="B44" s="28"/>
      <c r="C44" s="28"/>
      <c r="D44" s="13" t="s">
        <v>390</v>
      </c>
      <c r="E44" s="28"/>
      <c r="F44" s="28"/>
      <c r="G44" s="77"/>
      <c r="H44" s="15"/>
      <c r="I44" s="28"/>
      <c r="J44" s="28"/>
    </row>
    <row r="45" spans="1:10" x14ac:dyDescent="0.25">
      <c r="A45" s="28"/>
      <c r="B45" s="28"/>
      <c r="C45" s="28"/>
      <c r="D45" s="13" t="s">
        <v>432</v>
      </c>
      <c r="E45" s="28"/>
      <c r="F45" s="28"/>
      <c r="G45" s="77"/>
      <c r="H45" s="15"/>
      <c r="I45" s="28"/>
      <c r="J45" s="28"/>
    </row>
    <row r="46" spans="1:10" x14ac:dyDescent="0.25">
      <c r="A46" s="28"/>
      <c r="B46" s="28"/>
      <c r="C46" s="28"/>
      <c r="D46" s="13" t="s">
        <v>187</v>
      </c>
      <c r="E46" s="28"/>
      <c r="F46" s="28"/>
      <c r="G46" s="77"/>
      <c r="H46" s="15"/>
      <c r="I46" s="28"/>
      <c r="J46" s="28"/>
    </row>
    <row r="47" spans="1:10" x14ac:dyDescent="0.25">
      <c r="A47" s="28"/>
      <c r="B47" s="28"/>
      <c r="C47" s="28"/>
      <c r="D47" s="13" t="s">
        <v>174</v>
      </c>
      <c r="E47" s="28"/>
      <c r="F47" s="28"/>
      <c r="G47" s="77"/>
      <c r="H47" s="15"/>
      <c r="I47" s="28"/>
      <c r="J47" s="28"/>
    </row>
    <row r="48" spans="1:10" x14ac:dyDescent="0.25">
      <c r="A48" s="28"/>
      <c r="B48" s="28"/>
      <c r="C48" s="28"/>
      <c r="D48" s="13" t="s">
        <v>480</v>
      </c>
      <c r="E48" s="28"/>
      <c r="F48" s="28"/>
      <c r="G48" s="77"/>
      <c r="H48" s="15"/>
      <c r="I48" s="28"/>
      <c r="J48" s="28"/>
    </row>
    <row r="49" spans="1:10" x14ac:dyDescent="0.25">
      <c r="A49" s="28"/>
      <c r="B49" s="28"/>
      <c r="C49" s="28"/>
      <c r="D49" s="13" t="s">
        <v>482</v>
      </c>
      <c r="E49" s="28"/>
      <c r="F49" s="28"/>
      <c r="G49" s="77"/>
      <c r="H49" s="15"/>
      <c r="I49" s="28"/>
      <c r="J49" s="28"/>
    </row>
  </sheetData>
  <hyperlinks>
    <hyperlink ref="E8" r:id="rId1"/>
    <hyperlink ref="E7" r:id="rId2"/>
    <hyperlink ref="E6" r:id="rId3"/>
    <hyperlink ref="E5" r:id="rId4"/>
    <hyperlink ref="E4" r:id="rId5"/>
    <hyperlink ref="E3" r:id="rId6"/>
    <hyperlink ref="D40" r:id="rId7"/>
    <hyperlink ref="D41" r:id="rId8"/>
    <hyperlink ref="D42" r:id="rId9"/>
    <hyperlink ref="D43" r:id="rId10"/>
    <hyperlink ref="D46" r:id="rId11"/>
    <hyperlink ref="D44" r:id="rId12"/>
    <hyperlink ref="B40" r:id="rId13"/>
    <hyperlink ref="D47" r:id="rId14"/>
    <hyperlink ref="F40" r:id="rId15"/>
    <hyperlink ref="F41" r:id="rId16"/>
    <hyperlink ref="F42" r:id="rId17"/>
    <hyperlink ref="G42" r:id="rId18"/>
    <hyperlink ref="E9" r:id="rId19"/>
    <hyperlink ref="F43" r:id="rId20" display="mailto:ashrestha@csufresno.edu"/>
    <hyperlink ref="D45" r:id="rId21" display="mailto:smit7273@crk.umn.edu"/>
    <hyperlink ref="E11" r:id="rId22"/>
    <hyperlink ref="E10" r:id="rId23"/>
    <hyperlink ref="D48" r:id="rId24"/>
    <hyperlink ref="D49" r:id="rId25"/>
    <hyperlink ref="E12" r:id="rId26"/>
    <hyperlink ref="E15" r:id="rId27"/>
  </hyperlinks>
  <pageMargins left="0.7" right="0.7" top="0.75" bottom="0.75" header="0.3" footer="0.3"/>
  <pageSetup orientation="portrait" r:id="rId28"/>
  <drawing r:id="rId2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1"/>
  <sheetViews>
    <sheetView topLeftCell="A76" zoomScaleNormal="100" workbookViewId="0">
      <selection activeCell="K10" sqref="K10"/>
    </sheetView>
  </sheetViews>
  <sheetFormatPr defaultRowHeight="15" x14ac:dyDescent="0.25"/>
  <cols>
    <col min="2" max="2" width="18.42578125" customWidth="1"/>
    <col min="3" max="3" width="19.42578125" customWidth="1"/>
    <col min="4" max="4" width="17.5703125" customWidth="1"/>
    <col min="5" max="5" width="22.42578125" customWidth="1"/>
    <col min="6" max="6" width="17.28515625" customWidth="1"/>
    <col min="7" max="7" width="22.28515625" customWidth="1"/>
  </cols>
  <sheetData>
    <row r="1" spans="1:36" ht="18.75" x14ac:dyDescent="0.3">
      <c r="A1" s="134"/>
      <c r="B1" s="175" t="s">
        <v>712</v>
      </c>
      <c r="C1" s="176"/>
      <c r="D1" s="174"/>
      <c r="E1" s="134"/>
      <c r="F1" s="129" t="s">
        <v>500</v>
      </c>
      <c r="G1" s="117">
        <f ca="1">TODAY()</f>
        <v>42979</v>
      </c>
      <c r="H1" s="135"/>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row>
    <row r="2" spans="1:36" x14ac:dyDescent="0.25">
      <c r="A2" s="134"/>
      <c r="B2" s="80" t="s">
        <v>341</v>
      </c>
      <c r="C2" s="80" t="s">
        <v>342</v>
      </c>
      <c r="D2" s="80" t="s">
        <v>343</v>
      </c>
      <c r="E2" s="80" t="s">
        <v>345</v>
      </c>
      <c r="F2" s="19" t="s">
        <v>682</v>
      </c>
      <c r="G2" s="80" t="s">
        <v>355</v>
      </c>
      <c r="H2" s="19" t="s">
        <v>588</v>
      </c>
      <c r="I2" s="134"/>
      <c r="J2" s="134"/>
      <c r="K2" s="134"/>
      <c r="L2" s="58" t="s">
        <v>781</v>
      </c>
      <c r="M2" s="134"/>
      <c r="N2" s="134"/>
      <c r="O2" s="134"/>
      <c r="P2" s="134"/>
      <c r="Q2" s="134"/>
      <c r="R2" s="134"/>
      <c r="S2" s="134"/>
      <c r="T2" s="134"/>
      <c r="U2" s="134"/>
      <c r="V2" s="134"/>
      <c r="W2" s="134"/>
      <c r="X2" s="134"/>
      <c r="Y2" s="134"/>
      <c r="Z2" s="134"/>
      <c r="AA2" s="134"/>
      <c r="AB2" s="134"/>
      <c r="AC2" s="134"/>
      <c r="AD2" s="134"/>
      <c r="AE2" s="134"/>
      <c r="AF2" s="134"/>
      <c r="AG2" s="134"/>
      <c r="AH2" s="134"/>
      <c r="AI2" s="134"/>
      <c r="AJ2" s="134"/>
    </row>
    <row r="3" spans="1:36" x14ac:dyDescent="0.25">
      <c r="A3" s="134"/>
      <c r="B3" s="81" t="s">
        <v>333</v>
      </c>
      <c r="C3" s="179" t="s">
        <v>315</v>
      </c>
      <c r="D3" s="179" t="s">
        <v>316</v>
      </c>
      <c r="E3" s="9" t="s">
        <v>139</v>
      </c>
      <c r="F3" s="135">
        <v>60</v>
      </c>
      <c r="G3" s="83">
        <v>42369</v>
      </c>
      <c r="H3" s="135">
        <v>2</v>
      </c>
      <c r="I3" s="134"/>
      <c r="J3" s="134"/>
      <c r="K3" s="134"/>
      <c r="L3" s="195"/>
      <c r="M3" s="128" t="s">
        <v>544</v>
      </c>
      <c r="N3" s="134"/>
      <c r="O3" s="134"/>
      <c r="P3" s="134"/>
      <c r="Q3" s="134"/>
      <c r="R3" s="134"/>
      <c r="S3" s="134"/>
      <c r="T3" s="27" t="s">
        <v>698</v>
      </c>
      <c r="U3" s="134"/>
      <c r="V3" s="134"/>
      <c r="W3" s="134"/>
      <c r="X3" s="134"/>
      <c r="Y3" s="134"/>
      <c r="Z3" s="134"/>
      <c r="AA3" s="134"/>
      <c r="AB3" s="134"/>
      <c r="AC3" s="134"/>
      <c r="AD3" s="134"/>
      <c r="AE3" s="134"/>
      <c r="AF3" s="134"/>
      <c r="AG3" s="134"/>
      <c r="AH3" s="134"/>
      <c r="AI3" s="134"/>
      <c r="AJ3" s="134"/>
    </row>
    <row r="4" spans="1:36" x14ac:dyDescent="0.25">
      <c r="A4" s="134"/>
      <c r="B4" s="81" t="s">
        <v>329</v>
      </c>
      <c r="C4" s="179" t="s">
        <v>317</v>
      </c>
      <c r="D4" s="179" t="s">
        <v>318</v>
      </c>
      <c r="E4" s="9" t="s">
        <v>536</v>
      </c>
      <c r="F4" s="135">
        <v>83</v>
      </c>
      <c r="G4" s="83">
        <v>42369</v>
      </c>
      <c r="H4" s="49"/>
      <c r="I4" s="85"/>
      <c r="J4" s="134"/>
      <c r="K4" s="134"/>
      <c r="L4" s="134"/>
      <c r="M4" s="128" t="s">
        <v>542</v>
      </c>
      <c r="N4" s="134"/>
      <c r="O4" s="134"/>
      <c r="P4" s="134"/>
      <c r="Q4" s="134"/>
      <c r="R4" s="134"/>
      <c r="S4" s="134"/>
      <c r="T4" s="27" t="s">
        <v>698</v>
      </c>
      <c r="U4" s="134"/>
      <c r="V4" s="134"/>
      <c r="W4" s="134"/>
      <c r="X4" s="134"/>
      <c r="Y4" s="134"/>
      <c r="Z4" s="134"/>
      <c r="AA4" s="134"/>
      <c r="AB4" s="134"/>
      <c r="AC4" s="134"/>
      <c r="AD4" s="134"/>
      <c r="AE4" s="134"/>
      <c r="AF4" s="134"/>
      <c r="AG4" s="134"/>
      <c r="AH4" s="134"/>
      <c r="AI4" s="134"/>
      <c r="AJ4" s="134"/>
    </row>
    <row r="5" spans="1:36" s="134" customFormat="1" x14ac:dyDescent="0.25">
      <c r="B5" s="81" t="s">
        <v>323</v>
      </c>
      <c r="C5" s="179" t="s">
        <v>751</v>
      </c>
      <c r="D5" s="179" t="s">
        <v>752</v>
      </c>
      <c r="E5" s="9" t="s">
        <v>715</v>
      </c>
      <c r="F5" s="135">
        <v>2</v>
      </c>
      <c r="G5" s="83">
        <v>42369</v>
      </c>
      <c r="H5" s="49"/>
      <c r="I5" s="85"/>
      <c r="M5" s="128"/>
      <c r="T5" s="27"/>
    </row>
    <row r="6" spans="1:36" x14ac:dyDescent="0.25">
      <c r="A6" s="134"/>
      <c r="B6" s="81" t="s">
        <v>323</v>
      </c>
      <c r="C6" s="179" t="s">
        <v>319</v>
      </c>
      <c r="D6" s="179" t="s">
        <v>320</v>
      </c>
      <c r="E6" s="9" t="s">
        <v>114</v>
      </c>
      <c r="F6" s="97">
        <v>64</v>
      </c>
      <c r="G6" s="83">
        <v>42355</v>
      </c>
      <c r="H6" s="49"/>
      <c r="I6" s="134"/>
      <c r="J6" s="134"/>
      <c r="K6" s="134"/>
      <c r="L6" s="134"/>
      <c r="M6" s="188" t="s">
        <v>543</v>
      </c>
      <c r="N6" s="134"/>
      <c r="O6" s="134"/>
      <c r="P6" s="134"/>
      <c r="Q6" s="134"/>
      <c r="R6" s="134"/>
      <c r="S6" s="134"/>
      <c r="T6" s="41" t="s">
        <v>734</v>
      </c>
      <c r="U6" s="41"/>
      <c r="V6" s="41"/>
      <c r="W6" s="134"/>
      <c r="X6" s="134"/>
      <c r="Y6" s="134"/>
      <c r="Z6" s="134"/>
      <c r="AA6" s="134"/>
      <c r="AB6" s="134"/>
      <c r="AC6" s="134"/>
      <c r="AD6" s="134"/>
      <c r="AE6" s="134"/>
      <c r="AF6" s="134"/>
      <c r="AG6" s="134"/>
      <c r="AH6" s="134"/>
      <c r="AI6" s="134"/>
      <c r="AJ6" s="134"/>
    </row>
    <row r="7" spans="1:36" x14ac:dyDescent="0.25">
      <c r="A7" s="134"/>
      <c r="B7" s="84" t="s">
        <v>326</v>
      </c>
      <c r="C7" s="179" t="s">
        <v>327</v>
      </c>
      <c r="D7" s="179" t="s">
        <v>328</v>
      </c>
      <c r="E7" s="9" t="s">
        <v>153</v>
      </c>
      <c r="F7" s="135">
        <v>52</v>
      </c>
      <c r="G7" s="83">
        <v>42353</v>
      </c>
      <c r="I7" s="164" t="s">
        <v>587</v>
      </c>
      <c r="J7" s="164"/>
      <c r="K7" s="164"/>
      <c r="L7" s="134"/>
      <c r="M7" s="128" t="s">
        <v>541</v>
      </c>
      <c r="N7" s="134"/>
      <c r="O7" s="134"/>
      <c r="P7" s="134"/>
      <c r="Q7" s="134"/>
      <c r="R7" s="134"/>
      <c r="S7" s="134"/>
      <c r="T7" s="27" t="s">
        <v>698</v>
      </c>
      <c r="U7" s="134"/>
      <c r="V7" s="134"/>
      <c r="W7" s="134"/>
      <c r="X7" s="134"/>
      <c r="Y7" s="134"/>
      <c r="Z7" s="134"/>
      <c r="AA7" s="134"/>
      <c r="AB7" s="134"/>
      <c r="AC7" s="134"/>
      <c r="AD7" s="134"/>
      <c r="AE7" s="134"/>
      <c r="AF7" s="134"/>
      <c r="AG7" s="134"/>
      <c r="AH7" s="134"/>
      <c r="AI7" s="134"/>
      <c r="AJ7" s="134"/>
    </row>
    <row r="8" spans="1:36" x14ac:dyDescent="0.25">
      <c r="A8" s="134"/>
      <c r="B8" s="81" t="s">
        <v>322</v>
      </c>
      <c r="C8" s="179" t="s">
        <v>321</v>
      </c>
      <c r="D8" s="179" t="s">
        <v>252</v>
      </c>
      <c r="E8" s="9" t="s">
        <v>119</v>
      </c>
      <c r="F8" s="135">
        <v>72</v>
      </c>
      <c r="G8" s="83">
        <v>42361</v>
      </c>
      <c r="H8" s="79"/>
      <c r="I8" s="34"/>
      <c r="J8" s="134"/>
      <c r="K8" s="134"/>
      <c r="L8" s="134"/>
      <c r="M8" s="128" t="s">
        <v>545</v>
      </c>
      <c r="N8" s="134"/>
      <c r="O8" s="134"/>
      <c r="P8" s="134"/>
      <c r="Q8" s="134"/>
      <c r="R8" s="134"/>
      <c r="S8" s="134"/>
      <c r="T8" s="27" t="s">
        <v>698</v>
      </c>
      <c r="U8" s="134"/>
      <c r="V8" s="134"/>
      <c r="W8" s="134"/>
      <c r="X8" s="134"/>
      <c r="Y8" s="134"/>
      <c r="Z8" s="134"/>
      <c r="AA8" s="134"/>
      <c r="AB8" s="134"/>
      <c r="AC8" s="134"/>
      <c r="AD8" s="134"/>
      <c r="AE8" s="134"/>
      <c r="AF8" s="134"/>
      <c r="AG8" s="134"/>
      <c r="AH8" s="134"/>
      <c r="AI8" s="134"/>
      <c r="AJ8" s="134"/>
    </row>
    <row r="9" spans="1:36" x14ac:dyDescent="0.25">
      <c r="A9" s="134"/>
      <c r="B9" s="81" t="s">
        <v>324</v>
      </c>
      <c r="C9" s="179" t="s">
        <v>321</v>
      </c>
      <c r="D9" s="179" t="s">
        <v>325</v>
      </c>
      <c r="E9" s="9" t="s">
        <v>108</v>
      </c>
      <c r="F9" s="135">
        <v>69</v>
      </c>
      <c r="G9" s="83">
        <v>42369</v>
      </c>
      <c r="H9" s="135"/>
      <c r="I9" s="134"/>
      <c r="J9" s="134"/>
      <c r="K9" s="134"/>
      <c r="L9" s="134"/>
      <c r="M9" s="128" t="s">
        <v>546</v>
      </c>
      <c r="N9" s="134"/>
      <c r="O9" s="134"/>
      <c r="P9" s="134"/>
      <c r="Q9" s="134"/>
      <c r="R9" s="134"/>
      <c r="S9" s="134"/>
      <c r="T9" s="27" t="s">
        <v>698</v>
      </c>
      <c r="U9" s="134"/>
      <c r="V9" s="134"/>
      <c r="W9" s="134"/>
      <c r="X9" s="134"/>
      <c r="Y9" s="134"/>
      <c r="Z9" s="134"/>
      <c r="AA9" s="134"/>
      <c r="AB9" s="134"/>
      <c r="AC9" s="134"/>
      <c r="AD9" s="134"/>
      <c r="AE9" s="134"/>
      <c r="AF9" s="134"/>
      <c r="AG9" s="134"/>
      <c r="AH9" s="134"/>
      <c r="AI9" s="134"/>
      <c r="AJ9" s="134"/>
    </row>
    <row r="10" spans="1:36" x14ac:dyDescent="0.25">
      <c r="A10" s="134"/>
      <c r="B10" s="81" t="s">
        <v>326</v>
      </c>
      <c r="C10" s="179" t="s">
        <v>468</v>
      </c>
      <c r="D10" s="179" t="s">
        <v>422</v>
      </c>
      <c r="E10" s="9" t="s">
        <v>423</v>
      </c>
      <c r="F10" s="135">
        <v>50</v>
      </c>
      <c r="G10" s="83">
        <v>42369</v>
      </c>
      <c r="H10" s="135"/>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row>
    <row r="11" spans="1:36" s="134" customFormat="1" x14ac:dyDescent="0.25">
      <c r="B11" s="81"/>
      <c r="C11" s="179" t="s">
        <v>751</v>
      </c>
      <c r="D11" s="179" t="s">
        <v>752</v>
      </c>
      <c r="E11" s="181" t="s">
        <v>715</v>
      </c>
      <c r="F11" s="135">
        <v>3</v>
      </c>
      <c r="G11" s="83">
        <v>42355</v>
      </c>
      <c r="H11" s="135"/>
    </row>
    <row r="12" spans="1:36" x14ac:dyDescent="0.25">
      <c r="A12" s="134"/>
      <c r="B12" s="106" t="s">
        <v>502</v>
      </c>
      <c r="C12" s="177"/>
      <c r="D12" s="178" t="s">
        <v>461</v>
      </c>
      <c r="E12" s="9" t="s">
        <v>133</v>
      </c>
      <c r="F12" s="135">
        <v>4</v>
      </c>
      <c r="G12" s="83">
        <v>42332</v>
      </c>
      <c r="I12" s="134" t="s">
        <v>464</v>
      </c>
      <c r="J12" s="134"/>
      <c r="K12" s="134"/>
      <c r="L12" s="186" t="s">
        <v>746</v>
      </c>
      <c r="M12" s="180" t="s">
        <v>713</v>
      </c>
      <c r="N12" s="27"/>
      <c r="O12" s="27" t="s">
        <v>714</v>
      </c>
      <c r="P12" s="27"/>
      <c r="Q12" s="27"/>
      <c r="R12" s="27"/>
      <c r="S12" s="134"/>
      <c r="U12" s="134"/>
      <c r="V12" s="134"/>
      <c r="W12" s="134" t="s">
        <v>742</v>
      </c>
      <c r="X12" s="134"/>
      <c r="Y12" s="134"/>
      <c r="Z12" s="134"/>
      <c r="AA12" s="134"/>
      <c r="AB12" s="134"/>
      <c r="AC12" s="134"/>
      <c r="AD12" s="134"/>
      <c r="AE12" s="134"/>
      <c r="AF12" s="134"/>
      <c r="AG12" s="134"/>
      <c r="AH12" s="134"/>
      <c r="AI12" s="134"/>
      <c r="AJ12" s="134"/>
    </row>
    <row r="13" spans="1:36" s="134" customFormat="1" x14ac:dyDescent="0.25">
      <c r="B13" s="127" t="s">
        <v>537</v>
      </c>
      <c r="C13" s="154"/>
      <c r="D13" s="154" t="s">
        <v>540</v>
      </c>
      <c r="E13" s="9" t="s">
        <v>538</v>
      </c>
      <c r="F13" s="135">
        <v>20</v>
      </c>
      <c r="G13" s="83">
        <v>42369</v>
      </c>
      <c r="L13" s="187"/>
    </row>
    <row r="14" spans="1:36" x14ac:dyDescent="0.25">
      <c r="A14" s="134"/>
      <c r="B14" s="106" t="s">
        <v>457</v>
      </c>
      <c r="C14" s="106" t="s">
        <v>462</v>
      </c>
      <c r="D14" s="106" t="s">
        <v>463</v>
      </c>
      <c r="E14" s="9" t="s">
        <v>465</v>
      </c>
      <c r="F14" s="135"/>
      <c r="G14" s="83"/>
      <c r="I14" s="135" t="s">
        <v>457</v>
      </c>
      <c r="J14" s="134"/>
      <c r="K14" s="134"/>
      <c r="L14" s="187"/>
      <c r="M14" s="184" t="s">
        <v>738</v>
      </c>
      <c r="N14" s="184"/>
      <c r="O14" s="184" t="s">
        <v>739</v>
      </c>
      <c r="P14" s="184"/>
      <c r="Q14" s="184"/>
      <c r="R14" s="184"/>
      <c r="S14" s="184"/>
      <c r="T14" s="184"/>
      <c r="U14" s="134"/>
      <c r="V14" s="134"/>
      <c r="W14" s="134"/>
      <c r="X14" s="134"/>
      <c r="Y14" s="134"/>
      <c r="Z14" s="134"/>
      <c r="AA14" s="134"/>
      <c r="AB14" s="134"/>
      <c r="AC14" s="134"/>
      <c r="AD14" s="134"/>
      <c r="AE14" s="134"/>
      <c r="AF14" s="134"/>
      <c r="AG14" s="134"/>
      <c r="AH14" s="134"/>
      <c r="AI14" s="134"/>
      <c r="AJ14" s="134"/>
    </row>
    <row r="15" spans="1:36" x14ac:dyDescent="0.25">
      <c r="A15" s="134"/>
      <c r="B15" s="106" t="s">
        <v>489</v>
      </c>
      <c r="C15" s="106" t="s">
        <v>490</v>
      </c>
      <c r="D15" s="106" t="s">
        <v>491</v>
      </c>
      <c r="E15" s="9" t="s">
        <v>492</v>
      </c>
      <c r="F15" s="135">
        <v>2</v>
      </c>
      <c r="G15" s="83">
        <v>42031</v>
      </c>
      <c r="I15" s="135" t="s">
        <v>493</v>
      </c>
      <c r="J15" s="134"/>
      <c r="K15" s="134"/>
      <c r="L15" s="186" t="s">
        <v>747</v>
      </c>
      <c r="M15" t="s">
        <v>743</v>
      </c>
      <c r="O15" t="s">
        <v>744</v>
      </c>
      <c r="U15" s="134"/>
      <c r="V15" s="134"/>
      <c r="W15" s="134"/>
      <c r="X15" s="134"/>
      <c r="Y15" s="134"/>
      <c r="Z15" s="134"/>
      <c r="AA15" s="134"/>
      <c r="AB15" s="134"/>
      <c r="AC15" s="134"/>
      <c r="AD15" s="134"/>
      <c r="AE15" s="134"/>
      <c r="AF15" s="134"/>
      <c r="AG15" s="134"/>
      <c r="AH15" s="134"/>
      <c r="AI15" s="134"/>
      <c r="AJ15" s="134"/>
    </row>
    <row r="16" spans="1:36" s="134" customFormat="1" x14ac:dyDescent="0.25">
      <c r="B16" s="161" t="s">
        <v>692</v>
      </c>
      <c r="C16" t="s">
        <v>691</v>
      </c>
      <c r="D16" s="184" t="s">
        <v>690</v>
      </c>
      <c r="E16" s="13" t="s">
        <v>693</v>
      </c>
      <c r="F16" s="135">
        <v>5</v>
      </c>
      <c r="G16" s="83">
        <v>42306</v>
      </c>
      <c r="H16" s="135"/>
      <c r="L16" s="186" t="s">
        <v>747</v>
      </c>
      <c r="M16" s="134" t="s">
        <v>690</v>
      </c>
      <c r="O16" s="134" t="s">
        <v>749</v>
      </c>
    </row>
    <row r="17" spans="1:36" s="134" customFormat="1" x14ac:dyDescent="0.25">
      <c r="B17" s="163" t="s">
        <v>740</v>
      </c>
      <c r="C17" s="134" t="s">
        <v>694</v>
      </c>
      <c r="D17" s="184" t="s">
        <v>695</v>
      </c>
      <c r="E17" s="13" t="s">
        <v>696</v>
      </c>
      <c r="F17" s="135">
        <v>5</v>
      </c>
      <c r="G17" s="83">
        <v>42307</v>
      </c>
      <c r="H17" s="135"/>
      <c r="L17" s="186" t="s">
        <v>747</v>
      </c>
      <c r="M17" s="134" t="s">
        <v>695</v>
      </c>
      <c r="O17" s="134" t="s">
        <v>750</v>
      </c>
    </row>
    <row r="18" spans="1:36" s="134" customFormat="1" x14ac:dyDescent="0.25">
      <c r="B18" s="161" t="s">
        <v>745</v>
      </c>
      <c r="D18" s="184" t="s">
        <v>738</v>
      </c>
      <c r="E18" s="13" t="s">
        <v>127</v>
      </c>
      <c r="H18" s="135"/>
    </row>
    <row r="19" spans="1:36" x14ac:dyDescent="0.25">
      <c r="A19" s="134"/>
      <c r="B19" s="135"/>
      <c r="C19" s="135"/>
      <c r="D19" s="135"/>
      <c r="E19" s="151" t="s">
        <v>415</v>
      </c>
      <c r="F19" s="104">
        <f>AVERAGE(F3:F10)</f>
        <v>56.5</v>
      </c>
      <c r="G19" s="89" t="s">
        <v>451</v>
      </c>
      <c r="H19" s="165" t="s">
        <v>467</v>
      </c>
      <c r="I19" s="134"/>
      <c r="J19" s="134"/>
      <c r="K19" s="134"/>
      <c r="L19" s="134"/>
      <c r="U19" s="134"/>
      <c r="V19" s="134"/>
      <c r="W19" s="134"/>
      <c r="X19" s="134"/>
      <c r="Y19" s="134"/>
      <c r="Z19" s="134"/>
      <c r="AA19" s="134"/>
      <c r="AB19" s="134"/>
      <c r="AC19" s="134"/>
      <c r="AD19" s="134"/>
      <c r="AE19" s="134"/>
      <c r="AF19" s="134"/>
      <c r="AG19" s="134"/>
      <c r="AH19" s="134"/>
      <c r="AI19" s="134"/>
      <c r="AJ19" s="134"/>
    </row>
    <row r="20" spans="1:36" x14ac:dyDescent="0.25">
      <c r="A20" s="134"/>
      <c r="B20" s="135"/>
      <c r="C20" s="134"/>
      <c r="D20" s="134"/>
      <c r="E20" s="151">
        <v>150</v>
      </c>
      <c r="F20" s="102">
        <f>SUM(F3:F17)</f>
        <v>491</v>
      </c>
      <c r="G20" s="103" t="s">
        <v>467</v>
      </c>
      <c r="H20" s="165">
        <f>E20+F20</f>
        <v>641</v>
      </c>
      <c r="I20" s="134"/>
      <c r="J20" s="134"/>
      <c r="K20" s="134"/>
      <c r="L20" s="134"/>
      <c r="M20" s="31" t="s">
        <v>552</v>
      </c>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row>
    <row r="21" spans="1:36" x14ac:dyDescent="0.25">
      <c r="A21" s="135"/>
      <c r="F21" s="135">
        <f>AVERAGE(F3:F9)</f>
        <v>57.428571428571431</v>
      </c>
      <c r="H21" s="134"/>
      <c r="I21" s="134"/>
      <c r="J21" s="134"/>
      <c r="K21" s="134"/>
      <c r="L21" s="134"/>
      <c r="M21" s="134" t="s">
        <v>564</v>
      </c>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row>
    <row r="22" spans="1:36" s="134" customFormat="1" x14ac:dyDescent="0.25">
      <c r="A22"/>
      <c r="F22" s="135"/>
      <c r="M22" s="130" t="s">
        <v>547</v>
      </c>
      <c r="R22" s="134" t="s">
        <v>549</v>
      </c>
    </row>
    <row r="23" spans="1:36" s="134" customFormat="1" x14ac:dyDescent="0.25">
      <c r="F23" s="135"/>
      <c r="M23" s="134" t="s">
        <v>548</v>
      </c>
      <c r="R23" s="134" t="s">
        <v>549</v>
      </c>
    </row>
    <row r="24" spans="1:36" x14ac:dyDescent="0.25">
      <c r="A24" s="74"/>
      <c r="B24" s="74"/>
      <c r="C24" s="74"/>
      <c r="D24" s="74"/>
      <c r="E24" s="74"/>
      <c r="F24" s="74"/>
      <c r="G24" s="74"/>
      <c r="H24" s="74"/>
      <c r="I24" s="74"/>
      <c r="J24" s="74"/>
      <c r="K24" s="134"/>
      <c r="L24" s="134"/>
      <c r="M24" s="134" t="s">
        <v>550</v>
      </c>
      <c r="N24" s="134"/>
      <c r="O24" s="134"/>
      <c r="P24" s="134"/>
      <c r="Q24" s="134"/>
      <c r="R24" s="134" t="s">
        <v>551</v>
      </c>
      <c r="S24" s="134"/>
      <c r="T24" s="134"/>
      <c r="U24" s="134"/>
      <c r="V24" s="134"/>
      <c r="W24" s="134"/>
      <c r="X24" s="134"/>
      <c r="Y24" s="134"/>
      <c r="Z24" s="134"/>
      <c r="AA24" s="134"/>
      <c r="AB24" s="134"/>
      <c r="AC24" s="134"/>
      <c r="AD24" s="134"/>
      <c r="AE24" s="134"/>
      <c r="AF24" s="134"/>
      <c r="AG24" s="134"/>
      <c r="AH24" s="134"/>
      <c r="AI24" s="134"/>
      <c r="AJ24" s="134"/>
    </row>
    <row r="25" spans="1:36" ht="150" customHeight="1" x14ac:dyDescent="0.25">
      <c r="A25" s="120"/>
      <c r="B25" s="121" t="s">
        <v>407</v>
      </c>
      <c r="C25" s="121" t="s">
        <v>418</v>
      </c>
      <c r="D25" s="121" t="s">
        <v>753</v>
      </c>
      <c r="E25" s="121" t="s">
        <v>395</v>
      </c>
      <c r="F25" s="121" t="s">
        <v>411</v>
      </c>
      <c r="G25" s="121" t="s">
        <v>494</v>
      </c>
      <c r="H25" s="122" t="s">
        <v>453</v>
      </c>
      <c r="I25" s="122" t="s">
        <v>455</v>
      </c>
      <c r="J25" s="122" t="s">
        <v>457</v>
      </c>
      <c r="K25" s="123"/>
      <c r="L25" s="123"/>
      <c r="U25" s="123"/>
      <c r="V25" s="123"/>
      <c r="W25" s="123"/>
      <c r="X25" s="123"/>
      <c r="Y25" s="123"/>
      <c r="Z25" s="123"/>
      <c r="AA25" s="123"/>
      <c r="AB25" s="123"/>
      <c r="AC25" s="123"/>
      <c r="AD25" s="123"/>
      <c r="AE25" s="123"/>
      <c r="AF25" s="123"/>
      <c r="AG25" s="123"/>
      <c r="AH25" s="123"/>
      <c r="AI25" s="123"/>
      <c r="AJ25" s="123"/>
    </row>
    <row r="26" spans="1:36" x14ac:dyDescent="0.25">
      <c r="A26" s="34"/>
      <c r="B26" s="84" t="s">
        <v>352</v>
      </c>
      <c r="C26" s="86" t="s">
        <v>353</v>
      </c>
      <c r="D26" s="87" t="s">
        <v>380</v>
      </c>
      <c r="E26" s="88" t="s">
        <v>326</v>
      </c>
      <c r="F26" s="89" t="s">
        <v>322</v>
      </c>
      <c r="G26" s="90" t="s">
        <v>354</v>
      </c>
      <c r="H26" s="98" t="s">
        <v>452</v>
      </c>
      <c r="I26" s="99" t="s">
        <v>454</v>
      </c>
      <c r="J26" s="99" t="s">
        <v>458</v>
      </c>
      <c r="K26" s="134"/>
      <c r="L26" s="134"/>
      <c r="M26" s="134" t="s">
        <v>655</v>
      </c>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row>
    <row r="27" spans="1:36" ht="15.75" x14ac:dyDescent="0.25">
      <c r="A27" s="71" t="s">
        <v>367</v>
      </c>
      <c r="B27" s="140" t="s">
        <v>347</v>
      </c>
      <c r="C27" s="140" t="s">
        <v>348</v>
      </c>
      <c r="D27" s="141" t="s">
        <v>754</v>
      </c>
      <c r="E27" s="141" t="s">
        <v>350</v>
      </c>
      <c r="F27" s="141" t="s">
        <v>346</v>
      </c>
      <c r="G27" s="141" t="s">
        <v>351</v>
      </c>
      <c r="H27" s="135"/>
      <c r="I27" s="134"/>
      <c r="J27" s="134"/>
      <c r="K27" s="134"/>
      <c r="L27" s="134"/>
      <c r="M27" s="152" t="s">
        <v>654</v>
      </c>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row>
    <row r="28" spans="1:36" x14ac:dyDescent="0.25">
      <c r="A28" s="34" t="s">
        <v>368</v>
      </c>
      <c r="B28" s="137" t="s">
        <v>357</v>
      </c>
      <c r="C28" s="135" t="s">
        <v>382</v>
      </c>
      <c r="D28" s="135" t="s">
        <v>366</v>
      </c>
      <c r="E28" s="135"/>
      <c r="F28" s="135"/>
      <c r="G28" s="135" t="s">
        <v>398</v>
      </c>
      <c r="H28" s="135"/>
      <c r="I28" s="134"/>
      <c r="J28" s="134"/>
      <c r="K28" s="134"/>
      <c r="L28" s="134"/>
      <c r="M28" s="13"/>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row>
    <row r="29" spans="1:36" x14ac:dyDescent="0.25">
      <c r="A29" s="134"/>
      <c r="B29" s="137" t="s">
        <v>359</v>
      </c>
      <c r="C29" s="167" t="s">
        <v>305</v>
      </c>
      <c r="D29" s="135" t="s">
        <v>778</v>
      </c>
      <c r="E29" s="135" t="s">
        <v>392</v>
      </c>
      <c r="F29" s="135" t="s">
        <v>370</v>
      </c>
      <c r="G29" s="92" t="s">
        <v>408</v>
      </c>
      <c r="H29" s="92" t="s">
        <v>779</v>
      </c>
      <c r="I29" s="134"/>
      <c r="J29" s="134"/>
      <c r="K29" s="134"/>
      <c r="L29" s="134"/>
      <c r="M29" s="136" t="s">
        <v>711</v>
      </c>
      <c r="N29" s="27"/>
      <c r="O29" s="27"/>
      <c r="P29" s="134"/>
      <c r="Q29" s="134"/>
      <c r="R29" s="134"/>
      <c r="S29" s="134"/>
      <c r="T29" s="134"/>
      <c r="U29" s="134"/>
      <c r="V29" s="134"/>
      <c r="W29" s="134"/>
      <c r="X29" s="134"/>
      <c r="Y29" s="134"/>
      <c r="Z29" s="134"/>
      <c r="AA29" s="134"/>
      <c r="AB29" s="134"/>
      <c r="AC29" s="134"/>
      <c r="AD29" s="134"/>
      <c r="AE29" s="134"/>
      <c r="AF29" s="134"/>
      <c r="AG29" s="134"/>
      <c r="AH29" s="134"/>
      <c r="AI29" s="134"/>
      <c r="AJ29" s="134"/>
    </row>
    <row r="30" spans="1:36" x14ac:dyDescent="0.25">
      <c r="A30" s="134"/>
      <c r="B30" s="137"/>
      <c r="C30" s="167" t="s">
        <v>421</v>
      </c>
      <c r="D30" s="139" t="s">
        <v>416</v>
      </c>
      <c r="E30" s="135"/>
      <c r="F30" s="135" t="s">
        <v>369</v>
      </c>
      <c r="G30" s="135" t="s">
        <v>559</v>
      </c>
      <c r="H30" s="135"/>
      <c r="I30" s="134"/>
      <c r="J30" s="134"/>
      <c r="K30" s="134"/>
      <c r="L30" s="134"/>
      <c r="M30" s="185" t="s">
        <v>706</v>
      </c>
      <c r="N30" s="185"/>
      <c r="O30" s="185"/>
      <c r="P30" s="134"/>
      <c r="Q30" s="134"/>
      <c r="R30" s="134"/>
      <c r="S30" s="134"/>
      <c r="T30" s="134"/>
      <c r="U30" s="134"/>
      <c r="V30" s="134"/>
      <c r="W30" s="134"/>
      <c r="X30" s="134"/>
      <c r="Y30" s="134"/>
      <c r="Z30" s="134"/>
      <c r="AA30" s="134"/>
      <c r="AB30" s="134"/>
      <c r="AC30" s="134"/>
      <c r="AD30" s="134"/>
      <c r="AE30" s="134"/>
      <c r="AF30" s="134"/>
      <c r="AG30" s="134"/>
      <c r="AH30" s="134"/>
      <c r="AI30" s="134"/>
      <c r="AJ30" s="134"/>
    </row>
    <row r="31" spans="1:36" x14ac:dyDescent="0.25">
      <c r="A31" s="134"/>
      <c r="B31" s="137" t="s">
        <v>361</v>
      </c>
      <c r="C31" s="138" t="s">
        <v>425</v>
      </c>
      <c r="D31" s="135" t="s">
        <v>441</v>
      </c>
      <c r="E31" s="135" t="s">
        <v>394</v>
      </c>
      <c r="F31" s="135" t="s">
        <v>363</v>
      </c>
      <c r="G31" s="134"/>
      <c r="H31" s="135"/>
      <c r="I31" s="134"/>
      <c r="J31" s="134"/>
      <c r="K31" s="134"/>
      <c r="L31" s="134"/>
      <c r="M31" s="185" t="s">
        <v>707</v>
      </c>
      <c r="N31" s="185"/>
      <c r="O31" s="185"/>
      <c r="P31" s="134"/>
      <c r="Q31" s="134"/>
      <c r="R31" s="134"/>
      <c r="S31" s="134"/>
      <c r="T31" s="134"/>
      <c r="U31" s="134"/>
      <c r="V31" s="134"/>
      <c r="W31" s="134"/>
      <c r="X31" s="134"/>
      <c r="Y31" s="134"/>
      <c r="Z31" s="134"/>
      <c r="AA31" s="134"/>
      <c r="AB31" s="134"/>
      <c r="AC31" s="134"/>
      <c r="AD31" s="134"/>
      <c r="AE31" s="134"/>
      <c r="AF31" s="134"/>
      <c r="AG31" s="134"/>
      <c r="AH31" s="134"/>
      <c r="AI31" s="134"/>
      <c r="AJ31" s="134"/>
    </row>
    <row r="32" spans="1:36" x14ac:dyDescent="0.25">
      <c r="A32" s="134"/>
      <c r="B32" s="137"/>
      <c r="C32" s="79"/>
      <c r="D32" s="135" t="s">
        <v>486</v>
      </c>
      <c r="E32" s="135" t="s">
        <v>412</v>
      </c>
      <c r="F32" s="135" t="s">
        <v>364</v>
      </c>
      <c r="G32" s="158" t="s">
        <v>419</v>
      </c>
      <c r="H32" s="158" t="s">
        <v>680</v>
      </c>
      <c r="I32" s="159"/>
      <c r="J32" s="134"/>
      <c r="K32" s="134"/>
      <c r="L32" s="134"/>
      <c r="M32" s="185" t="s">
        <v>708</v>
      </c>
      <c r="N32" s="185"/>
      <c r="O32" s="185"/>
      <c r="P32" s="134"/>
      <c r="Q32" s="134"/>
      <c r="R32" s="134"/>
      <c r="S32" s="134"/>
      <c r="T32" s="134"/>
      <c r="U32" s="134"/>
      <c r="V32" s="134"/>
      <c r="W32" s="134"/>
      <c r="X32" s="134"/>
      <c r="Y32" s="134"/>
      <c r="Z32" s="134"/>
      <c r="AA32" s="134"/>
      <c r="AB32" s="134"/>
      <c r="AC32" s="134"/>
      <c r="AD32" s="134"/>
      <c r="AE32" s="134"/>
      <c r="AF32" s="134"/>
      <c r="AG32" s="134"/>
      <c r="AH32" s="134"/>
      <c r="AI32" s="134"/>
      <c r="AJ32" s="134"/>
    </row>
    <row r="33" spans="1:36" x14ac:dyDescent="0.25">
      <c r="A33" s="134"/>
      <c r="B33" s="137" t="s">
        <v>373</v>
      </c>
      <c r="C33" s="79"/>
      <c r="D33" s="135" t="s">
        <v>495</v>
      </c>
      <c r="E33" s="135" t="s">
        <v>429</v>
      </c>
      <c r="F33" s="135"/>
      <c r="G33" s="135" t="s">
        <v>434</v>
      </c>
      <c r="H33" s="135" t="s">
        <v>435</v>
      </c>
      <c r="I33" s="134"/>
      <c r="J33" s="134"/>
      <c r="K33" s="134"/>
      <c r="L33" s="134"/>
      <c r="M33" s="185" t="s">
        <v>709</v>
      </c>
      <c r="N33" s="185"/>
      <c r="O33" s="185"/>
      <c r="P33" s="134"/>
      <c r="Q33" s="134"/>
      <c r="R33" s="134"/>
      <c r="S33" s="134"/>
      <c r="T33" s="134"/>
      <c r="U33" s="134"/>
      <c r="V33" s="134"/>
      <c r="W33" s="134"/>
      <c r="X33" s="134"/>
      <c r="Y33" s="134"/>
      <c r="Z33" s="134"/>
      <c r="AA33" s="134"/>
      <c r="AB33" s="134"/>
      <c r="AC33" s="134"/>
      <c r="AD33" s="134"/>
      <c r="AE33" s="134"/>
      <c r="AF33" s="134"/>
      <c r="AG33" s="134"/>
      <c r="AH33" s="134"/>
      <c r="AI33" s="134"/>
      <c r="AJ33" s="134"/>
    </row>
    <row r="34" spans="1:36" x14ac:dyDescent="0.25">
      <c r="A34" s="134"/>
      <c r="B34" s="137" t="s">
        <v>580</v>
      </c>
      <c r="C34" s="135" t="s">
        <v>539</v>
      </c>
      <c r="D34" s="135" t="s">
        <v>488</v>
      </c>
      <c r="E34" s="135"/>
      <c r="F34" s="135" t="s">
        <v>399</v>
      </c>
      <c r="G34" s="135" t="s">
        <v>436</v>
      </c>
      <c r="H34" s="135"/>
      <c r="I34" s="134"/>
      <c r="J34" s="134"/>
      <c r="K34" s="134"/>
      <c r="L34" s="134"/>
      <c r="M34" s="185" t="s">
        <v>710</v>
      </c>
      <c r="N34" s="185"/>
      <c r="O34" s="185"/>
      <c r="P34" s="134"/>
      <c r="Q34" s="134"/>
      <c r="R34" s="134"/>
      <c r="S34" s="134"/>
      <c r="T34" s="134"/>
      <c r="U34" s="134"/>
      <c r="V34" s="134"/>
      <c r="W34" s="134"/>
      <c r="X34" s="134"/>
      <c r="Y34" s="134"/>
      <c r="Z34" s="134"/>
      <c r="AA34" s="134"/>
      <c r="AB34" s="134"/>
      <c r="AC34" s="134"/>
      <c r="AD34" s="134"/>
      <c r="AE34" s="134"/>
      <c r="AF34" s="134"/>
      <c r="AG34" s="134"/>
      <c r="AH34" s="134"/>
      <c r="AI34" s="134"/>
      <c r="AJ34" s="134"/>
    </row>
    <row r="35" spans="1:36" x14ac:dyDescent="0.25">
      <c r="A35" s="134"/>
      <c r="B35" s="137" t="s">
        <v>583</v>
      </c>
      <c r="C35" s="135" t="s">
        <v>557</v>
      </c>
      <c r="D35" s="156" t="s">
        <v>676</v>
      </c>
      <c r="E35" s="135" t="s">
        <v>670</v>
      </c>
      <c r="F35" s="135" t="s">
        <v>400</v>
      </c>
      <c r="G35" s="135" t="s">
        <v>442</v>
      </c>
      <c r="H35" s="135"/>
      <c r="I35" s="134"/>
      <c r="J35" s="134"/>
      <c r="K35" s="134"/>
      <c r="L35" s="134"/>
      <c r="M35" s="185" t="s">
        <v>756</v>
      </c>
      <c r="N35" s="185"/>
      <c r="O35" s="185"/>
      <c r="P35" s="134"/>
      <c r="Q35" s="134"/>
      <c r="R35" s="134"/>
      <c r="S35" s="134"/>
      <c r="T35" s="134"/>
      <c r="U35" s="134"/>
      <c r="V35" s="134"/>
      <c r="W35" s="134"/>
      <c r="X35" s="134"/>
      <c r="Y35" s="134"/>
      <c r="Z35" s="134"/>
      <c r="AA35" s="134"/>
      <c r="AB35" s="134"/>
      <c r="AC35" s="134"/>
      <c r="AD35" s="134"/>
      <c r="AE35" s="134"/>
      <c r="AF35" s="134"/>
      <c r="AG35" s="134"/>
      <c r="AH35" s="134"/>
      <c r="AI35" s="134"/>
      <c r="AJ35" s="134"/>
    </row>
    <row r="36" spans="1:36" x14ac:dyDescent="0.25">
      <c r="A36" s="134"/>
      <c r="B36" s="137" t="s">
        <v>703</v>
      </c>
      <c r="C36" s="135" t="s">
        <v>677</v>
      </c>
      <c r="D36" s="135" t="s">
        <v>697</v>
      </c>
      <c r="E36" s="135" t="s">
        <v>689</v>
      </c>
      <c r="F36" s="92" t="s">
        <v>426</v>
      </c>
      <c r="G36" s="135" t="s">
        <v>446</v>
      </c>
      <c r="H36" s="135" t="s">
        <v>780</v>
      </c>
      <c r="I36" s="134"/>
      <c r="J36" s="134"/>
      <c r="K36" s="134"/>
      <c r="L36" s="134"/>
      <c r="P36" s="134"/>
      <c r="Q36" s="134"/>
      <c r="R36" s="134"/>
      <c r="S36" s="134"/>
      <c r="T36" s="134"/>
      <c r="U36" s="134"/>
      <c r="V36" s="134"/>
      <c r="W36" s="134"/>
      <c r="X36" s="134"/>
      <c r="Y36" s="134"/>
      <c r="Z36" s="134"/>
      <c r="AA36" s="134"/>
      <c r="AB36" s="134"/>
      <c r="AC36" s="134"/>
      <c r="AD36" s="134"/>
      <c r="AE36" s="134"/>
      <c r="AF36" s="134"/>
      <c r="AG36" s="134"/>
      <c r="AH36" s="134"/>
      <c r="AI36" s="134"/>
      <c r="AJ36" s="134"/>
    </row>
    <row r="37" spans="1:36" x14ac:dyDescent="0.25">
      <c r="A37" s="119">
        <v>41640</v>
      </c>
      <c r="B37" s="137" t="s">
        <v>758</v>
      </c>
      <c r="C37" s="135" t="s">
        <v>666</v>
      </c>
      <c r="D37" s="168" t="s">
        <v>701</v>
      </c>
      <c r="E37" s="134"/>
      <c r="F37" s="135" t="s">
        <v>401</v>
      </c>
      <c r="G37" s="135" t="s">
        <v>466</v>
      </c>
      <c r="H37" s="135"/>
      <c r="I37" s="134"/>
      <c r="J37" s="134"/>
      <c r="K37" s="134"/>
      <c r="L37" s="134"/>
      <c r="P37" s="134"/>
      <c r="Q37" s="134"/>
      <c r="R37" s="134"/>
      <c r="S37" s="134"/>
      <c r="T37" s="134"/>
      <c r="U37" s="134"/>
      <c r="V37" s="134"/>
      <c r="W37" s="134"/>
      <c r="X37" s="134"/>
      <c r="Y37" s="134"/>
      <c r="Z37" s="134"/>
      <c r="AA37" s="134"/>
      <c r="AB37" s="134"/>
      <c r="AC37" s="134"/>
      <c r="AD37" s="134"/>
      <c r="AE37" s="134"/>
      <c r="AF37" s="134"/>
      <c r="AG37" s="134"/>
      <c r="AH37" s="134"/>
      <c r="AI37" s="134"/>
      <c r="AJ37" s="134"/>
    </row>
    <row r="38" spans="1:36" x14ac:dyDescent="0.25">
      <c r="A38" s="134"/>
      <c r="B38" s="137"/>
      <c r="C38" s="135" t="s">
        <v>678</v>
      </c>
      <c r="E38" s="134"/>
      <c r="F38" s="92"/>
      <c r="G38" s="6"/>
      <c r="H38" s="135"/>
      <c r="I38" s="134"/>
      <c r="J38" s="134"/>
      <c r="K38" s="134"/>
      <c r="L38" s="134"/>
      <c r="P38" s="134"/>
      <c r="Q38" s="134"/>
      <c r="R38" s="134"/>
      <c r="S38" s="134"/>
      <c r="T38" s="134"/>
      <c r="U38" s="134"/>
      <c r="V38" s="134"/>
      <c r="W38" s="134"/>
      <c r="X38" s="134"/>
      <c r="Y38" s="134"/>
      <c r="Z38" s="134"/>
      <c r="AA38" s="134"/>
      <c r="AB38" s="134"/>
      <c r="AC38" s="134"/>
      <c r="AD38" s="134"/>
      <c r="AE38" s="134"/>
      <c r="AF38" s="134"/>
      <c r="AG38" s="134"/>
      <c r="AH38" s="134"/>
      <c r="AI38" s="134"/>
      <c r="AJ38" s="134"/>
    </row>
    <row r="39" spans="1:36" x14ac:dyDescent="0.25">
      <c r="A39" s="134"/>
      <c r="B39" s="134"/>
      <c r="C39" s="167" t="s">
        <v>372</v>
      </c>
      <c r="E39" s="134"/>
      <c r="F39" s="135" t="s">
        <v>501</v>
      </c>
      <c r="G39" s="135" t="s">
        <v>683</v>
      </c>
      <c r="H39" s="135"/>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row>
    <row r="40" spans="1:36" x14ac:dyDescent="0.25">
      <c r="A40" s="134"/>
      <c r="B40" s="134"/>
      <c r="C40" s="167" t="s">
        <v>777</v>
      </c>
      <c r="E40" s="134"/>
      <c r="F40" s="92" t="s">
        <v>512</v>
      </c>
      <c r="G40" s="135" t="s">
        <v>759</v>
      </c>
      <c r="H40" s="135"/>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row>
    <row r="41" spans="1:36" x14ac:dyDescent="0.25">
      <c r="A41" s="134"/>
      <c r="B41" s="134"/>
      <c r="E41" s="134"/>
      <c r="F41" s="135" t="s">
        <v>716</v>
      </c>
      <c r="G41" s="135" t="s">
        <v>701</v>
      </c>
      <c r="H41" s="135"/>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row>
    <row r="42" spans="1:36" s="134" customFormat="1" x14ac:dyDescent="0.25">
      <c r="C42" s="169" t="s">
        <v>699</v>
      </c>
      <c r="F42" s="92" t="s">
        <v>755</v>
      </c>
      <c r="G42" s="135"/>
      <c r="H42" s="135"/>
    </row>
    <row r="43" spans="1:36" x14ac:dyDescent="0.25">
      <c r="A43" s="134"/>
      <c r="B43" s="134"/>
      <c r="C43" s="170" t="s">
        <v>700</v>
      </c>
      <c r="D43" s="134"/>
      <c r="E43" s="134"/>
      <c r="F43" s="135" t="s">
        <v>743</v>
      </c>
      <c r="G43" s="135"/>
      <c r="H43" s="135"/>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row>
    <row r="44" spans="1:36" s="134" customFormat="1" x14ac:dyDescent="0.25">
      <c r="C44" s="171" t="s">
        <v>702</v>
      </c>
      <c r="F44" s="135" t="s">
        <v>775</v>
      </c>
      <c r="G44" s="135"/>
      <c r="H44" s="135"/>
    </row>
    <row r="45" spans="1:36" s="134" customFormat="1" x14ac:dyDescent="0.25">
      <c r="C45" s="171"/>
      <c r="F45" s="135" t="s">
        <v>776</v>
      </c>
      <c r="G45" s="135"/>
      <c r="H45" s="135"/>
    </row>
    <row r="46" spans="1:36" s="134" customFormat="1" x14ac:dyDescent="0.25">
      <c r="C46" s="171"/>
      <c r="G46" s="135"/>
      <c r="H46" s="135"/>
    </row>
    <row r="47" spans="1:36" x14ac:dyDescent="0.25">
      <c r="A47" s="134"/>
      <c r="B47" s="95" t="s">
        <v>405</v>
      </c>
      <c r="C47" s="96"/>
      <c r="D47" s="96" t="s">
        <v>406</v>
      </c>
      <c r="E47" s="96" t="s">
        <v>413</v>
      </c>
      <c r="F47" s="96" t="s">
        <v>404</v>
      </c>
      <c r="G47" s="96" t="s">
        <v>404</v>
      </c>
      <c r="H47" s="135"/>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row>
    <row r="48" spans="1:36" x14ac:dyDescent="0.25">
      <c r="A48" s="134"/>
      <c r="B48" s="96"/>
      <c r="C48" s="96"/>
      <c r="D48" s="96" t="s">
        <v>417</v>
      </c>
      <c r="E48" s="96" t="s">
        <v>428</v>
      </c>
      <c r="F48" s="96"/>
      <c r="G48" s="96"/>
      <c r="H48" s="135"/>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row>
    <row r="49" spans="1:36" x14ac:dyDescent="0.25">
      <c r="A49" s="134"/>
      <c r="B49" s="109"/>
      <c r="C49" s="109"/>
      <c r="D49" s="110" t="s">
        <v>479</v>
      </c>
      <c r="E49" s="111"/>
      <c r="F49" s="109"/>
      <c r="G49" s="112"/>
      <c r="H49" s="135"/>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row>
    <row r="50" spans="1:36" x14ac:dyDescent="0.25">
      <c r="A50" s="134"/>
      <c r="B50" s="109"/>
      <c r="C50" s="109"/>
      <c r="D50" s="110" t="s">
        <v>483</v>
      </c>
      <c r="E50" s="111"/>
      <c r="F50" s="109"/>
      <c r="G50" s="112"/>
      <c r="H50" s="135"/>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row>
    <row r="51" spans="1:36" x14ac:dyDescent="0.25">
      <c r="A51" s="134"/>
      <c r="B51" s="13" t="s">
        <v>391</v>
      </c>
      <c r="C51" s="157" t="s">
        <v>440</v>
      </c>
      <c r="D51" s="13" t="s">
        <v>384</v>
      </c>
      <c r="E51" s="134"/>
      <c r="F51" s="13" t="s">
        <v>196</v>
      </c>
      <c r="G51" s="77"/>
      <c r="H51" s="135"/>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row>
    <row r="52" spans="1:36" x14ac:dyDescent="0.25">
      <c r="A52" s="134"/>
      <c r="B52" s="134"/>
      <c r="C52" s="157" t="s">
        <v>487</v>
      </c>
      <c r="D52" s="13" t="s">
        <v>386</v>
      </c>
      <c r="E52" s="134"/>
      <c r="F52" s="13" t="s">
        <v>267</v>
      </c>
      <c r="G52" s="77"/>
      <c r="H52" s="135"/>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row>
    <row r="53" spans="1:36" x14ac:dyDescent="0.25">
      <c r="A53" s="134"/>
      <c r="B53" s="134" t="s">
        <v>684</v>
      </c>
      <c r="C53" s="157" t="s">
        <v>372</v>
      </c>
      <c r="D53" s="13" t="s">
        <v>387</v>
      </c>
      <c r="E53" s="134"/>
      <c r="F53" s="13" t="s">
        <v>402</v>
      </c>
      <c r="G53" s="78" t="s">
        <v>410</v>
      </c>
      <c r="H53" s="135"/>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row>
    <row r="54" spans="1:36" x14ac:dyDescent="0.25">
      <c r="A54" s="134"/>
      <c r="B54" s="13" t="s">
        <v>685</v>
      </c>
      <c r="C54" s="134"/>
      <c r="D54" s="13" t="s">
        <v>117</v>
      </c>
      <c r="E54" s="134"/>
      <c r="F54" s="58" t="s">
        <v>430</v>
      </c>
      <c r="G54" s="77"/>
      <c r="H54" s="135"/>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row>
    <row r="55" spans="1:36" x14ac:dyDescent="0.25">
      <c r="A55" s="134"/>
      <c r="B55" s="134"/>
      <c r="C55" s="134"/>
      <c r="D55" s="13" t="s">
        <v>390</v>
      </c>
      <c r="E55" s="134"/>
      <c r="F55" s="134"/>
      <c r="G55" s="77"/>
      <c r="H55" s="135"/>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row>
    <row r="56" spans="1:36" x14ac:dyDescent="0.25">
      <c r="A56" s="134"/>
      <c r="B56" s="134"/>
      <c r="C56" s="134"/>
      <c r="D56" s="13" t="s">
        <v>432</v>
      </c>
      <c r="E56" s="134"/>
      <c r="F56" s="134"/>
      <c r="G56" s="77"/>
      <c r="H56" s="135"/>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row>
    <row r="57" spans="1:36" x14ac:dyDescent="0.25">
      <c r="A57" s="134"/>
      <c r="B57" s="134"/>
      <c r="C57" s="134"/>
      <c r="D57" s="13" t="s">
        <v>187</v>
      </c>
      <c r="E57" s="134"/>
      <c r="F57" s="134"/>
      <c r="G57" s="77"/>
      <c r="H57" s="135"/>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row>
    <row r="58" spans="1:36" x14ac:dyDescent="0.25">
      <c r="A58" s="134"/>
      <c r="B58" s="134"/>
      <c r="C58" s="134"/>
      <c r="D58" s="13" t="s">
        <v>174</v>
      </c>
      <c r="E58" s="134"/>
      <c r="F58" s="134"/>
      <c r="G58" s="77"/>
      <c r="H58" s="135"/>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row>
    <row r="59" spans="1:36" x14ac:dyDescent="0.25">
      <c r="A59" s="134"/>
      <c r="B59" s="134"/>
      <c r="C59" s="134"/>
      <c r="D59" s="13" t="s">
        <v>480</v>
      </c>
      <c r="E59" s="134"/>
      <c r="F59" s="134"/>
      <c r="G59" s="77"/>
      <c r="H59" s="135"/>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row>
    <row r="60" spans="1:36" x14ac:dyDescent="0.25">
      <c r="A60" s="134"/>
      <c r="B60" s="134"/>
      <c r="C60" s="134"/>
      <c r="D60" s="13" t="s">
        <v>482</v>
      </c>
      <c r="E60" s="134"/>
      <c r="F60" s="134"/>
      <c r="G60" s="77"/>
      <c r="H60" s="135"/>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row>
    <row r="61" spans="1:36" x14ac:dyDescent="0.25">
      <c r="A61" s="134"/>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row>
    <row r="62" spans="1:36" x14ac:dyDescent="0.25">
      <c r="A62" s="134"/>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row>
    <row r="63" spans="1:36" x14ac:dyDescent="0.25">
      <c r="A63" s="134"/>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row>
    <row r="64" spans="1:36" x14ac:dyDescent="0.25">
      <c r="A64" s="134"/>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34"/>
      <c r="AJ64" s="134"/>
    </row>
    <row r="65" spans="1:36" x14ac:dyDescent="0.25">
      <c r="A65" s="134"/>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row>
    <row r="66" spans="1:36" x14ac:dyDescent="0.25">
      <c r="A66" s="134"/>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row>
    <row r="67" spans="1:36" x14ac:dyDescent="0.25">
      <c r="A67" s="134"/>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row>
    <row r="68" spans="1:36" x14ac:dyDescent="0.25">
      <c r="A68" s="134"/>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row>
    <row r="69" spans="1:36" x14ac:dyDescent="0.25">
      <c r="A69" s="134"/>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row>
    <row r="70" spans="1:36" x14ac:dyDescent="0.25">
      <c r="A70" s="134"/>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row>
    <row r="71" spans="1:36" x14ac:dyDescent="0.25">
      <c r="A71" s="134"/>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row>
  </sheetData>
  <hyperlinks>
    <hyperlink ref="E9" r:id="rId1"/>
    <hyperlink ref="E8" r:id="rId2"/>
    <hyperlink ref="E7" r:id="rId3"/>
    <hyperlink ref="E6" r:id="rId4"/>
    <hyperlink ref="E4" r:id="rId5"/>
    <hyperlink ref="E3" r:id="rId6"/>
    <hyperlink ref="D51" r:id="rId7"/>
    <hyperlink ref="D52" r:id="rId8"/>
    <hyperlink ref="D53" r:id="rId9"/>
    <hyperlink ref="D54" r:id="rId10"/>
    <hyperlink ref="D57" r:id="rId11"/>
    <hyperlink ref="D55" r:id="rId12"/>
    <hyperlink ref="B51" r:id="rId13"/>
    <hyperlink ref="D58" r:id="rId14"/>
    <hyperlink ref="F51" r:id="rId15"/>
    <hyperlink ref="F52" r:id="rId16"/>
    <hyperlink ref="F53" r:id="rId17"/>
    <hyperlink ref="G53" r:id="rId18"/>
    <hyperlink ref="E10" r:id="rId19"/>
    <hyperlink ref="F54" r:id="rId20" display="mailto:ashrestha@csufresno.edu"/>
    <hyperlink ref="D56" r:id="rId21" display="mailto:smit7273@crk.umn.edu"/>
    <hyperlink ref="E14" r:id="rId22"/>
    <hyperlink ref="E12" r:id="rId23"/>
    <hyperlink ref="D59" r:id="rId24"/>
    <hyperlink ref="D60" r:id="rId25"/>
    <hyperlink ref="E15" r:id="rId26"/>
    <hyperlink ref="E13" r:id="rId27"/>
    <hyperlink ref="B54" r:id="rId28"/>
    <hyperlink ref="E16" r:id="rId29"/>
    <hyperlink ref="E17" r:id="rId30"/>
    <hyperlink ref="E11" r:id="rId31"/>
    <hyperlink ref="E18" r:id="rId32"/>
    <hyperlink ref="E5" r:id="rId33"/>
    <hyperlink ref="L2" r:id="rId34" display="mailto:thimes@sciencesocieteis.org"/>
  </hyperlinks>
  <pageMargins left="0.7" right="0.7" top="0.75" bottom="0.75" header="0.3" footer="0.3"/>
  <pageSetup orientation="portrait" r:id="rId3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3"/>
  <sheetViews>
    <sheetView workbookViewId="0">
      <selection activeCell="P25" sqref="P18:P25"/>
    </sheetView>
  </sheetViews>
  <sheetFormatPr defaultColWidth="9.140625" defaultRowHeight="15" x14ac:dyDescent="0.25"/>
  <cols>
    <col min="1" max="1" width="12" style="134" customWidth="1"/>
    <col min="2" max="2" width="24.85546875" style="134" customWidth="1"/>
    <col min="3" max="3" width="19.42578125" style="134" customWidth="1"/>
    <col min="4" max="4" width="20.5703125" style="134" customWidth="1"/>
    <col min="5" max="5" width="24.140625" style="134" customWidth="1"/>
    <col min="6" max="6" width="14.42578125" style="192" customWidth="1"/>
    <col min="7" max="7" width="18.7109375" style="192" customWidth="1"/>
    <col min="8" max="12" width="9.140625" style="134"/>
    <col min="13" max="13" width="19.85546875" style="134" customWidth="1"/>
    <col min="14" max="14" width="28.5703125" style="134" customWidth="1"/>
    <col min="15" max="15" width="26.42578125" style="134" customWidth="1"/>
    <col min="16" max="16" width="14" style="134" customWidth="1"/>
    <col min="17" max="17" width="17.140625" style="134" customWidth="1"/>
    <col min="18" max="18" width="25.28515625" style="134" customWidth="1"/>
    <col min="19" max="19" width="10.42578125" style="134" customWidth="1"/>
    <col min="20" max="20" width="4.140625" style="134" customWidth="1"/>
    <col min="21" max="21" width="10.5703125" style="134" customWidth="1"/>
    <col min="22" max="16384" width="9.140625" style="134"/>
  </cols>
  <sheetData>
    <row r="1" spans="1:20" ht="18.75" x14ac:dyDescent="0.3">
      <c r="B1" s="253" t="s">
        <v>712</v>
      </c>
      <c r="C1" s="174"/>
      <c r="D1" s="174"/>
    </row>
    <row r="2" spans="1:20" ht="18.75" x14ac:dyDescent="0.3">
      <c r="B2" s="173">
        <v>2016</v>
      </c>
      <c r="F2" s="206" t="s">
        <v>500</v>
      </c>
      <c r="G2" s="217">
        <f ca="1">TODAY()</f>
        <v>42979</v>
      </c>
      <c r="H2" s="135"/>
      <c r="J2" s="31" t="s">
        <v>874</v>
      </c>
      <c r="O2" s="128" t="s">
        <v>544</v>
      </c>
      <c r="S2" s="23"/>
    </row>
    <row r="3" spans="1:20" x14ac:dyDescent="0.25">
      <c r="B3" s="80" t="s">
        <v>341</v>
      </c>
      <c r="C3" s="80" t="s">
        <v>342</v>
      </c>
      <c r="D3" s="80" t="s">
        <v>343</v>
      </c>
      <c r="E3" s="80" t="s">
        <v>345</v>
      </c>
      <c r="F3" s="191" t="s">
        <v>782</v>
      </c>
      <c r="G3" s="218" t="s">
        <v>355</v>
      </c>
      <c r="H3" s="19"/>
      <c r="J3" s="134" t="s">
        <v>875</v>
      </c>
      <c r="O3" s="128" t="s">
        <v>542</v>
      </c>
      <c r="S3" s="119"/>
    </row>
    <row r="4" spans="1:20" x14ac:dyDescent="0.25">
      <c r="B4" s="81" t="s">
        <v>333</v>
      </c>
      <c r="C4" s="179" t="s">
        <v>315</v>
      </c>
      <c r="D4" s="179" t="s">
        <v>316</v>
      </c>
      <c r="E4" s="9" t="s">
        <v>139</v>
      </c>
      <c r="F4" s="192">
        <v>71</v>
      </c>
      <c r="G4" s="219">
        <v>42734</v>
      </c>
      <c r="H4" s="135"/>
      <c r="J4" s="134" t="s">
        <v>877</v>
      </c>
      <c r="N4" s="200"/>
      <c r="O4" s="128" t="s">
        <v>541</v>
      </c>
      <c r="S4" s="224"/>
    </row>
    <row r="5" spans="1:20" x14ac:dyDescent="0.25">
      <c r="B5" s="81" t="s">
        <v>329</v>
      </c>
      <c r="C5" s="179" t="s">
        <v>317</v>
      </c>
      <c r="D5" s="179" t="s">
        <v>318</v>
      </c>
      <c r="E5" s="9" t="s">
        <v>536</v>
      </c>
      <c r="F5" s="192">
        <v>83</v>
      </c>
      <c r="G5" s="219">
        <v>42734</v>
      </c>
      <c r="H5" s="49"/>
      <c r="K5" s="134" t="s">
        <v>878</v>
      </c>
      <c r="O5" s="128" t="s">
        <v>545</v>
      </c>
    </row>
    <row r="6" spans="1:20" x14ac:dyDescent="0.25">
      <c r="B6" s="81" t="s">
        <v>323</v>
      </c>
      <c r="C6" s="179" t="s">
        <v>751</v>
      </c>
      <c r="D6" s="179" t="s">
        <v>752</v>
      </c>
      <c r="E6" s="9" t="s">
        <v>715</v>
      </c>
      <c r="F6" s="192">
        <v>65</v>
      </c>
      <c r="G6" s="219">
        <v>42734</v>
      </c>
      <c r="H6" s="49"/>
      <c r="J6" s="134" t="s">
        <v>914</v>
      </c>
      <c r="O6" s="128" t="s">
        <v>546</v>
      </c>
      <c r="T6" s="199"/>
    </row>
    <row r="7" spans="1:20" x14ac:dyDescent="0.25">
      <c r="B7" s="84" t="s">
        <v>326</v>
      </c>
      <c r="C7" s="179" t="s">
        <v>327</v>
      </c>
      <c r="D7" s="179" t="s">
        <v>328</v>
      </c>
      <c r="E7" s="9" t="s">
        <v>153</v>
      </c>
      <c r="F7" s="207">
        <v>58</v>
      </c>
      <c r="G7" s="219">
        <v>42734</v>
      </c>
      <c r="H7" s="49"/>
      <c r="J7" s="134" t="s">
        <v>916</v>
      </c>
      <c r="O7" s="128" t="s">
        <v>783</v>
      </c>
    </row>
    <row r="8" spans="1:20" x14ac:dyDescent="0.25">
      <c r="B8" s="81" t="s">
        <v>322</v>
      </c>
      <c r="C8" s="179" t="s">
        <v>321</v>
      </c>
      <c r="D8" s="179" t="s">
        <v>252</v>
      </c>
      <c r="E8" s="9" t="s">
        <v>119</v>
      </c>
      <c r="F8" s="192">
        <v>78</v>
      </c>
      <c r="G8" s="219">
        <v>42734</v>
      </c>
      <c r="I8" s="85"/>
    </row>
    <row r="9" spans="1:20" x14ac:dyDescent="0.25">
      <c r="B9" s="81" t="s">
        <v>324</v>
      </c>
      <c r="C9" s="179" t="s">
        <v>321</v>
      </c>
      <c r="D9" s="179" t="s">
        <v>325</v>
      </c>
      <c r="E9" s="9" t="s">
        <v>108</v>
      </c>
      <c r="F9" s="192">
        <v>59</v>
      </c>
      <c r="G9" s="219">
        <v>42734</v>
      </c>
      <c r="H9" s="79"/>
    </row>
    <row r="10" spans="1:20" x14ac:dyDescent="0.25">
      <c r="B10" s="81" t="s">
        <v>326</v>
      </c>
      <c r="C10" s="179" t="s">
        <v>468</v>
      </c>
      <c r="D10" s="179" t="s">
        <v>422</v>
      </c>
      <c r="E10" s="9" t="s">
        <v>423</v>
      </c>
      <c r="F10" s="192">
        <v>67</v>
      </c>
      <c r="G10" s="219">
        <v>42734</v>
      </c>
      <c r="H10" s="135"/>
    </row>
    <row r="11" spans="1:20" x14ac:dyDescent="0.25">
      <c r="B11" s="81" t="s">
        <v>397</v>
      </c>
      <c r="C11" s="179" t="s">
        <v>870</v>
      </c>
      <c r="D11" s="179" t="s">
        <v>871</v>
      </c>
      <c r="E11" s="205" t="s">
        <v>872</v>
      </c>
      <c r="F11" s="192">
        <v>19</v>
      </c>
      <c r="G11" s="219">
        <v>42676</v>
      </c>
      <c r="H11" s="135"/>
    </row>
    <row r="12" spans="1:20" x14ac:dyDescent="0.25">
      <c r="B12" s="106" t="s">
        <v>502</v>
      </c>
      <c r="C12" s="177"/>
      <c r="D12" s="178" t="s">
        <v>461</v>
      </c>
      <c r="E12" s="9" t="s">
        <v>133</v>
      </c>
      <c r="F12" s="192">
        <v>4</v>
      </c>
      <c r="G12" s="219"/>
      <c r="H12" s="135"/>
    </row>
    <row r="13" spans="1:20" x14ac:dyDescent="0.25">
      <c r="A13" s="134" t="s">
        <v>949</v>
      </c>
      <c r="B13" s="127" t="s">
        <v>537</v>
      </c>
      <c r="C13" s="203"/>
      <c r="D13" s="154" t="s">
        <v>540</v>
      </c>
      <c r="E13" s="9" t="s">
        <v>538</v>
      </c>
      <c r="F13" s="192">
        <v>17</v>
      </c>
      <c r="G13" s="219">
        <v>42723</v>
      </c>
    </row>
    <row r="15" spans="1:20" x14ac:dyDescent="0.25">
      <c r="B15" s="161" t="s">
        <v>1122</v>
      </c>
      <c r="C15" s="134" t="s">
        <v>891</v>
      </c>
      <c r="D15" s="184" t="s">
        <v>1123</v>
      </c>
      <c r="F15" s="192">
        <v>1</v>
      </c>
      <c r="G15" s="219">
        <v>42719</v>
      </c>
    </row>
    <row r="16" spans="1:20" x14ac:dyDescent="0.25">
      <c r="B16" s="163" t="s">
        <v>740</v>
      </c>
      <c r="C16" s="134" t="s">
        <v>694</v>
      </c>
      <c r="D16" s="184" t="s">
        <v>695</v>
      </c>
      <c r="E16" s="13" t="s">
        <v>696</v>
      </c>
      <c r="F16" s="192">
        <v>2</v>
      </c>
      <c r="G16" s="219">
        <v>42622</v>
      </c>
      <c r="H16" s="135"/>
    </row>
    <row r="17" spans="1:35" x14ac:dyDescent="0.25">
      <c r="B17" s="161" t="s">
        <v>745</v>
      </c>
      <c r="D17" s="184" t="s">
        <v>738</v>
      </c>
      <c r="E17" s="13" t="s">
        <v>127</v>
      </c>
      <c r="H17" s="135"/>
      <c r="J17" s="187"/>
      <c r="K17" s="184" t="s">
        <v>738</v>
      </c>
      <c r="L17" s="184"/>
      <c r="M17" s="184" t="s">
        <v>739</v>
      </c>
      <c r="N17" s="184"/>
      <c r="O17" s="184"/>
      <c r="P17" s="223" t="s">
        <v>925</v>
      </c>
      <c r="Q17" s="184"/>
      <c r="R17" s="184"/>
    </row>
    <row r="18" spans="1:35" x14ac:dyDescent="0.25">
      <c r="A18" s="134" t="s">
        <v>749</v>
      </c>
      <c r="B18" s="161" t="s">
        <v>866</v>
      </c>
      <c r="C18" s="134" t="s">
        <v>864</v>
      </c>
      <c r="D18" s="184" t="s">
        <v>867</v>
      </c>
      <c r="E18" s="13" t="s">
        <v>865</v>
      </c>
      <c r="F18" s="192">
        <v>11</v>
      </c>
      <c r="G18" s="219">
        <v>42704</v>
      </c>
      <c r="H18" s="135"/>
      <c r="J18" s="186" t="s">
        <v>747</v>
      </c>
      <c r="K18" s="134" t="s">
        <v>743</v>
      </c>
      <c r="M18" s="134" t="s">
        <v>744</v>
      </c>
      <c r="P18" s="13" t="s">
        <v>923</v>
      </c>
      <c r="R18" s="185" t="s">
        <v>1121</v>
      </c>
    </row>
    <row r="19" spans="1:35" x14ac:dyDescent="0.25">
      <c r="B19" s="161" t="s">
        <v>893</v>
      </c>
      <c r="C19" s="134" t="s">
        <v>892</v>
      </c>
      <c r="D19" s="184" t="s">
        <v>873</v>
      </c>
      <c r="E19" s="134" t="s">
        <v>430</v>
      </c>
      <c r="F19" s="192">
        <v>3</v>
      </c>
      <c r="G19" s="219">
        <v>42648</v>
      </c>
      <c r="H19" s="135"/>
      <c r="J19" s="186" t="s">
        <v>747</v>
      </c>
      <c r="K19" s="134" t="s">
        <v>690</v>
      </c>
      <c r="M19" s="134" t="s">
        <v>749</v>
      </c>
      <c r="P19" s="13" t="s">
        <v>921</v>
      </c>
      <c r="R19" s="185" t="s">
        <v>710</v>
      </c>
    </row>
    <row r="20" spans="1:35" x14ac:dyDescent="0.25">
      <c r="B20" s="161" t="s">
        <v>880</v>
      </c>
      <c r="C20" s="134" t="s">
        <v>891</v>
      </c>
      <c r="D20" s="184" t="s">
        <v>881</v>
      </c>
      <c r="E20" s="13" t="s">
        <v>882</v>
      </c>
      <c r="F20" s="192">
        <v>2</v>
      </c>
      <c r="G20" s="219">
        <v>42725</v>
      </c>
      <c r="J20" s="186"/>
      <c r="P20" s="13" t="s">
        <v>922</v>
      </c>
      <c r="R20" s="185" t="s">
        <v>756</v>
      </c>
    </row>
    <row r="21" spans="1:35" x14ac:dyDescent="0.25">
      <c r="B21" s="222" t="s">
        <v>879</v>
      </c>
      <c r="C21" s="134" t="s">
        <v>894</v>
      </c>
      <c r="D21" s="184" t="s">
        <v>743</v>
      </c>
      <c r="F21" s="192">
        <v>3</v>
      </c>
      <c r="G21" s="219">
        <v>42635</v>
      </c>
      <c r="J21" s="186" t="s">
        <v>747</v>
      </c>
      <c r="K21" s="134" t="s">
        <v>695</v>
      </c>
      <c r="M21" s="134" t="s">
        <v>750</v>
      </c>
      <c r="P21" s="13" t="s">
        <v>924</v>
      </c>
      <c r="R21" s="185" t="s">
        <v>709</v>
      </c>
    </row>
    <row r="22" spans="1:35" x14ac:dyDescent="0.25">
      <c r="B22" s="222" t="s">
        <v>333</v>
      </c>
      <c r="C22" s="134" t="s">
        <v>895</v>
      </c>
      <c r="D22" s="184" t="s">
        <v>359</v>
      </c>
      <c r="F22" s="192">
        <v>1</v>
      </c>
      <c r="G22" s="219">
        <v>42550</v>
      </c>
      <c r="M22" s="31" t="s">
        <v>552</v>
      </c>
      <c r="P22" s="13" t="s">
        <v>926</v>
      </c>
      <c r="R22" s="185" t="s">
        <v>707</v>
      </c>
    </row>
    <row r="23" spans="1:35" x14ac:dyDescent="0.25">
      <c r="B23" s="161" t="s">
        <v>579</v>
      </c>
      <c r="C23" s="134" t="s">
        <v>912</v>
      </c>
      <c r="D23" s="184" t="s">
        <v>703</v>
      </c>
      <c r="E23" s="13" t="s">
        <v>915</v>
      </c>
      <c r="F23" s="192">
        <v>5</v>
      </c>
      <c r="G23" s="219">
        <v>42696</v>
      </c>
      <c r="M23" s="134" t="s">
        <v>564</v>
      </c>
      <c r="P23" s="13" t="s">
        <v>936</v>
      </c>
      <c r="R23" s="185" t="s">
        <v>937</v>
      </c>
    </row>
    <row r="24" spans="1:35" x14ac:dyDescent="0.25">
      <c r="B24" s="134" t="s">
        <v>932</v>
      </c>
      <c r="C24" s="134" t="s">
        <v>933</v>
      </c>
      <c r="D24" s="184" t="s">
        <v>934</v>
      </c>
      <c r="E24" s="225" t="s">
        <v>935</v>
      </c>
      <c r="F24" s="192">
        <v>3</v>
      </c>
      <c r="G24" s="219">
        <v>42725</v>
      </c>
      <c r="M24" s="130" t="s">
        <v>547</v>
      </c>
      <c r="P24" s="13" t="s">
        <v>929</v>
      </c>
      <c r="R24" s="185" t="s">
        <v>1120</v>
      </c>
    </row>
    <row r="25" spans="1:35" x14ac:dyDescent="0.25">
      <c r="M25" s="134" t="s">
        <v>548</v>
      </c>
    </row>
    <row r="26" spans="1:35" x14ac:dyDescent="0.25">
      <c r="B26" s="158" t="s">
        <v>419</v>
      </c>
      <c r="C26" s="158" t="s">
        <v>680</v>
      </c>
      <c r="D26" s="159"/>
      <c r="E26" s="151" t="s">
        <v>415</v>
      </c>
      <c r="F26" s="208">
        <f>AVERAGE(F4:F10)</f>
        <v>68.714285714285708</v>
      </c>
      <c r="G26" s="211" t="s">
        <v>451</v>
      </c>
      <c r="H26" s="165" t="s">
        <v>467</v>
      </c>
      <c r="M26" s="134" t="s">
        <v>550</v>
      </c>
      <c r="P26" s="233" t="s">
        <v>928</v>
      </c>
      <c r="R26" s="134" t="s">
        <v>549</v>
      </c>
    </row>
    <row r="27" spans="1:35" x14ac:dyDescent="0.25">
      <c r="E27" s="151">
        <v>207</v>
      </c>
      <c r="F27" s="209">
        <f>SUM(F4:F24)</f>
        <v>552</v>
      </c>
      <c r="G27" s="220" t="s">
        <v>467</v>
      </c>
      <c r="H27" s="165">
        <f>E27+F27</f>
        <v>759</v>
      </c>
      <c r="M27" s="134" t="s">
        <v>655</v>
      </c>
      <c r="P27" s="231" t="s">
        <v>929</v>
      </c>
      <c r="R27" s="134" t="s">
        <v>549</v>
      </c>
    </row>
    <row r="28" spans="1:35" ht="20.100000000000001" customHeight="1" x14ac:dyDescent="0.25">
      <c r="F28" s="134"/>
      <c r="G28" s="134"/>
      <c r="M28" s="152" t="s">
        <v>654</v>
      </c>
      <c r="R28" s="233" t="s">
        <v>945</v>
      </c>
      <c r="S28" s="232"/>
      <c r="T28" s="232"/>
      <c r="U28" s="232"/>
      <c r="X28" s="123"/>
      <c r="Y28" s="123"/>
      <c r="Z28" s="123"/>
      <c r="AA28" s="123"/>
      <c r="AB28" s="123"/>
      <c r="AC28" s="123"/>
      <c r="AD28" s="123"/>
      <c r="AE28" s="123"/>
      <c r="AF28" s="123"/>
      <c r="AG28" s="123"/>
      <c r="AH28" s="123"/>
      <c r="AI28" s="123"/>
    </row>
    <row r="29" spans="1:35" ht="15.75" x14ac:dyDescent="0.25">
      <c r="A29" s="135"/>
      <c r="M29" s="13"/>
      <c r="P29" s="61" t="s">
        <v>943</v>
      </c>
      <c r="R29" s="234" t="s">
        <v>946</v>
      </c>
      <c r="S29" s="232"/>
      <c r="T29" s="232"/>
      <c r="U29" s="232"/>
    </row>
    <row r="30" spans="1:35" x14ac:dyDescent="0.25">
      <c r="J30" s="122"/>
      <c r="P30" s="61" t="s">
        <v>944</v>
      </c>
      <c r="R30" s="231" t="s">
        <v>947</v>
      </c>
      <c r="S30" s="230"/>
      <c r="T30" s="230"/>
      <c r="U30" s="230"/>
    </row>
    <row r="31" spans="1:35" ht="157.5" x14ac:dyDescent="0.25">
      <c r="B31" s="121" t="s">
        <v>407</v>
      </c>
      <c r="C31" s="121" t="s">
        <v>418</v>
      </c>
      <c r="D31" s="121" t="s">
        <v>876</v>
      </c>
      <c r="E31" s="121" t="s">
        <v>395</v>
      </c>
      <c r="F31" s="210" t="s">
        <v>411</v>
      </c>
      <c r="G31" s="210" t="s">
        <v>494</v>
      </c>
      <c r="J31" s="99"/>
      <c r="M31" s="136" t="s">
        <v>711</v>
      </c>
      <c r="N31" s="27"/>
      <c r="O31" s="27"/>
    </row>
    <row r="32" spans="1:35" x14ac:dyDescent="0.25">
      <c r="A32" s="120"/>
      <c r="B32" s="84" t="s">
        <v>352</v>
      </c>
      <c r="C32" s="86" t="s">
        <v>353</v>
      </c>
      <c r="D32" s="87" t="s">
        <v>380</v>
      </c>
      <c r="E32" s="88" t="s">
        <v>326</v>
      </c>
      <c r="F32" s="211" t="s">
        <v>322</v>
      </c>
      <c r="G32" s="221" t="s">
        <v>354</v>
      </c>
      <c r="H32" s="122"/>
      <c r="I32" s="122"/>
      <c r="M32" s="185" t="s">
        <v>707</v>
      </c>
      <c r="N32" s="185"/>
      <c r="O32" s="185"/>
    </row>
    <row r="33" spans="1:19" x14ac:dyDescent="0.25">
      <c r="A33" s="34"/>
      <c r="B33" s="140" t="s">
        <v>347</v>
      </c>
      <c r="C33" s="140" t="s">
        <v>348</v>
      </c>
      <c r="D33" s="141" t="s">
        <v>754</v>
      </c>
      <c r="E33" s="141" t="s">
        <v>350</v>
      </c>
      <c r="F33" s="212" t="s">
        <v>346</v>
      </c>
      <c r="G33" s="212" t="s">
        <v>351</v>
      </c>
      <c r="H33" s="98"/>
      <c r="I33" s="99"/>
      <c r="M33" s="185" t="s">
        <v>709</v>
      </c>
      <c r="N33" s="185"/>
      <c r="O33" s="185"/>
    </row>
    <row r="34" spans="1:19" x14ac:dyDescent="0.25">
      <c r="A34" s="71" t="s">
        <v>367</v>
      </c>
      <c r="B34" s="134" t="s">
        <v>861</v>
      </c>
      <c r="C34" s="134" t="s">
        <v>382</v>
      </c>
      <c r="D34" s="134" t="s">
        <v>366</v>
      </c>
      <c r="E34" s="134" t="s">
        <v>392</v>
      </c>
      <c r="F34" s="192" t="s">
        <v>370</v>
      </c>
      <c r="G34" s="192" t="s">
        <v>398</v>
      </c>
      <c r="H34" s="135"/>
      <c r="M34" s="185" t="s">
        <v>710</v>
      </c>
      <c r="N34" s="185"/>
      <c r="O34" s="185" t="s">
        <v>942</v>
      </c>
    </row>
    <row r="35" spans="1:19" x14ac:dyDescent="0.25">
      <c r="A35" s="34" t="s">
        <v>368</v>
      </c>
      <c r="B35" s="134" t="s">
        <v>359</v>
      </c>
      <c r="C35" s="134" t="s">
        <v>305</v>
      </c>
      <c r="D35" s="134" t="s">
        <v>778</v>
      </c>
      <c r="E35" s="134" t="s">
        <v>394</v>
      </c>
      <c r="F35" s="192" t="s">
        <v>369</v>
      </c>
      <c r="G35" s="192" t="s">
        <v>408</v>
      </c>
      <c r="H35" s="135"/>
      <c r="M35" s="185" t="s">
        <v>756</v>
      </c>
      <c r="N35" s="185"/>
      <c r="O35" s="185"/>
    </row>
    <row r="36" spans="1:19" x14ac:dyDescent="0.25">
      <c r="B36" s="202" t="s">
        <v>361</v>
      </c>
      <c r="C36" s="134" t="s">
        <v>421</v>
      </c>
      <c r="D36" s="134" t="s">
        <v>416</v>
      </c>
      <c r="E36" s="134" t="s">
        <v>412</v>
      </c>
      <c r="F36" s="192" t="s">
        <v>363</v>
      </c>
      <c r="G36" s="192" t="s">
        <v>559</v>
      </c>
      <c r="Q36" s="226"/>
      <c r="R36" s="226"/>
    </row>
    <row r="37" spans="1:19" x14ac:dyDescent="0.25">
      <c r="B37" s="134" t="s">
        <v>373</v>
      </c>
      <c r="C37" s="134" t="s">
        <v>847</v>
      </c>
      <c r="D37" s="134" t="s">
        <v>441</v>
      </c>
      <c r="E37" s="134" t="s">
        <v>429</v>
      </c>
      <c r="F37" s="192" t="s">
        <v>364</v>
      </c>
      <c r="G37" s="192" t="s">
        <v>434</v>
      </c>
      <c r="H37" s="135"/>
      <c r="M37" s="185" t="s">
        <v>930</v>
      </c>
      <c r="N37" s="228" t="s">
        <v>923</v>
      </c>
      <c r="O37" s="185" t="s">
        <v>941</v>
      </c>
      <c r="Q37" s="227" t="s">
        <v>931</v>
      </c>
      <c r="R37" s="226"/>
    </row>
    <row r="38" spans="1:19" x14ac:dyDescent="0.25">
      <c r="A38" s="13"/>
      <c r="C38" s="134" t="s">
        <v>539</v>
      </c>
      <c r="E38" s="134" t="s">
        <v>670</v>
      </c>
      <c r="F38" s="192" t="s">
        <v>399</v>
      </c>
      <c r="G38" s="192" t="s">
        <v>436</v>
      </c>
      <c r="H38" s="135"/>
      <c r="M38" s="185" t="s">
        <v>706</v>
      </c>
      <c r="N38" s="185"/>
      <c r="O38" s="185"/>
    </row>
    <row r="39" spans="1:19" x14ac:dyDescent="0.25">
      <c r="B39" s="134" t="s">
        <v>583</v>
      </c>
      <c r="C39" s="134" t="s">
        <v>557</v>
      </c>
      <c r="D39" s="134" t="s">
        <v>495</v>
      </c>
      <c r="E39" s="134" t="s">
        <v>689</v>
      </c>
      <c r="F39" s="192" t="s">
        <v>400</v>
      </c>
      <c r="G39" s="192" t="s">
        <v>442</v>
      </c>
    </row>
    <row r="40" spans="1:19" x14ac:dyDescent="0.25">
      <c r="C40" s="134" t="s">
        <v>677</v>
      </c>
      <c r="F40" s="192" t="s">
        <v>426</v>
      </c>
      <c r="G40" s="192" t="s">
        <v>446</v>
      </c>
      <c r="H40" s="135"/>
      <c r="M40" s="229" t="s">
        <v>940</v>
      </c>
      <c r="N40" s="41" t="s">
        <v>936</v>
      </c>
      <c r="O40" s="193" t="s">
        <v>938</v>
      </c>
    </row>
    <row r="41" spans="1:19" x14ac:dyDescent="0.25">
      <c r="B41" s="134" t="s">
        <v>758</v>
      </c>
      <c r="C41" s="134" t="s">
        <v>666</v>
      </c>
      <c r="D41" s="134" t="s">
        <v>676</v>
      </c>
      <c r="F41" s="192" t="s">
        <v>401</v>
      </c>
      <c r="G41" s="192" t="s">
        <v>466</v>
      </c>
      <c r="H41" s="135"/>
      <c r="M41" s="185" t="s">
        <v>928</v>
      </c>
      <c r="N41" s="228" t="s">
        <v>929</v>
      </c>
      <c r="O41" s="185" t="s">
        <v>939</v>
      </c>
    </row>
    <row r="42" spans="1:19" x14ac:dyDescent="0.25">
      <c r="B42" t="s">
        <v>869</v>
      </c>
      <c r="C42" s="134" t="s">
        <v>678</v>
      </c>
      <c r="D42" s="134" t="s">
        <v>697</v>
      </c>
      <c r="F42" s="192" t="s">
        <v>501</v>
      </c>
      <c r="G42" s="192" t="s">
        <v>683</v>
      </c>
      <c r="H42" s="135"/>
    </row>
    <row r="43" spans="1:19" x14ac:dyDescent="0.25">
      <c r="C43" s="134" t="s">
        <v>372</v>
      </c>
      <c r="D43" s="134" t="s">
        <v>862</v>
      </c>
      <c r="F43" s="192" t="s">
        <v>512</v>
      </c>
      <c r="G43" s="192" t="s">
        <v>759</v>
      </c>
      <c r="H43" s="135"/>
    </row>
    <row r="44" spans="1:19" x14ac:dyDescent="0.25">
      <c r="A44" s="119"/>
      <c r="C44" s="134" t="s">
        <v>777</v>
      </c>
      <c r="D44" s="134" t="s">
        <v>863</v>
      </c>
      <c r="F44" s="192" t="s">
        <v>716</v>
      </c>
      <c r="G44" s="192" t="s">
        <v>701</v>
      </c>
      <c r="H44" s="135"/>
    </row>
    <row r="45" spans="1:19" x14ac:dyDescent="0.25">
      <c r="D45" s="134" t="s">
        <v>948</v>
      </c>
      <c r="F45" s="192" t="s">
        <v>755</v>
      </c>
      <c r="H45" s="135"/>
    </row>
    <row r="46" spans="1:19" x14ac:dyDescent="0.25">
      <c r="F46" s="192" t="s">
        <v>743</v>
      </c>
      <c r="H46" s="135"/>
      <c r="I46" s="134" t="s">
        <v>852</v>
      </c>
      <c r="J46" s="5" t="s">
        <v>316</v>
      </c>
      <c r="M46" s="201" t="s">
        <v>347</v>
      </c>
      <c r="N46" s="20"/>
      <c r="O46" s="20"/>
      <c r="P46" s="244" t="s">
        <v>754</v>
      </c>
      <c r="Q46" s="136">
        <v>2016</v>
      </c>
      <c r="S46" s="136" t="s">
        <v>1013</v>
      </c>
    </row>
    <row r="47" spans="1:19" x14ac:dyDescent="0.25">
      <c r="B47" s="202" t="s">
        <v>860</v>
      </c>
      <c r="F47" s="192" t="s">
        <v>775</v>
      </c>
      <c r="H47" s="135"/>
      <c r="M47" s="198" t="s">
        <v>826</v>
      </c>
      <c r="N47" s="58" t="s">
        <v>143</v>
      </c>
      <c r="O47" s="198" t="s">
        <v>848</v>
      </c>
      <c r="P47" s="198" t="s">
        <v>986</v>
      </c>
      <c r="Q47" s="198" t="s">
        <v>987</v>
      </c>
      <c r="R47" s="58" t="s">
        <v>988</v>
      </c>
      <c r="S47" s="248" t="s">
        <v>1011</v>
      </c>
    </row>
    <row r="48" spans="1:19" x14ac:dyDescent="0.25">
      <c r="F48" s="192" t="s">
        <v>776</v>
      </c>
      <c r="H48" s="135"/>
      <c r="I48" s="5" t="s">
        <v>367</v>
      </c>
      <c r="M48" s="198" t="s">
        <v>820</v>
      </c>
      <c r="N48" s="58" t="s">
        <v>391</v>
      </c>
      <c r="O48" s="198" t="s">
        <v>849</v>
      </c>
      <c r="P48" s="198" t="s">
        <v>989</v>
      </c>
      <c r="Q48" s="198" t="s">
        <v>990</v>
      </c>
      <c r="R48" s="58" t="s">
        <v>991</v>
      </c>
      <c r="S48" s="248" t="s">
        <v>488</v>
      </c>
    </row>
    <row r="49" spans="2:21" x14ac:dyDescent="0.25">
      <c r="H49" s="135"/>
      <c r="I49" s="134" t="s">
        <v>853</v>
      </c>
      <c r="M49" s="198" t="s">
        <v>836</v>
      </c>
      <c r="N49" s="58" t="s">
        <v>837</v>
      </c>
      <c r="O49" s="198" t="s">
        <v>849</v>
      </c>
      <c r="P49" s="198" t="s">
        <v>265</v>
      </c>
      <c r="Q49" s="198" t="s">
        <v>992</v>
      </c>
      <c r="R49" s="58" t="s">
        <v>213</v>
      </c>
    </row>
    <row r="50" spans="2:21" x14ac:dyDescent="0.25">
      <c r="B50" s="95" t="s">
        <v>405</v>
      </c>
      <c r="C50" s="96"/>
      <c r="D50" s="96" t="s">
        <v>406</v>
      </c>
      <c r="E50" s="96" t="s">
        <v>413</v>
      </c>
      <c r="F50" s="213" t="s">
        <v>404</v>
      </c>
      <c r="G50" s="213" t="s">
        <v>404</v>
      </c>
      <c r="H50" s="135"/>
      <c r="I50" s="134" t="s">
        <v>854</v>
      </c>
      <c r="J50" s="134" t="s">
        <v>328</v>
      </c>
      <c r="M50" s="128"/>
      <c r="N50"/>
      <c r="O50"/>
      <c r="P50" s="198" t="s">
        <v>993</v>
      </c>
      <c r="Q50" s="198" t="s">
        <v>994</v>
      </c>
      <c r="R50" s="58" t="s">
        <v>995</v>
      </c>
    </row>
    <row r="51" spans="2:21" x14ac:dyDescent="0.25">
      <c r="B51" s="96"/>
      <c r="C51" s="96"/>
      <c r="D51" s="96" t="s">
        <v>417</v>
      </c>
      <c r="E51" s="96" t="s">
        <v>428</v>
      </c>
      <c r="F51" s="213"/>
      <c r="G51" s="213"/>
      <c r="H51" s="135"/>
      <c r="M51" s="201" t="s">
        <v>754</v>
      </c>
      <c r="N51" s="20"/>
      <c r="O51" s="20"/>
      <c r="P51" s="198" t="s">
        <v>996</v>
      </c>
      <c r="Q51" s="198" t="s">
        <v>997</v>
      </c>
      <c r="R51" s="58" t="s">
        <v>807</v>
      </c>
    </row>
    <row r="52" spans="2:21" x14ac:dyDescent="0.25">
      <c r="B52" s="109"/>
      <c r="C52" s="109"/>
      <c r="D52" s="110" t="s">
        <v>479</v>
      </c>
      <c r="E52" s="111"/>
      <c r="F52" s="214"/>
      <c r="G52" s="214"/>
      <c r="H52" s="135"/>
      <c r="I52" s="134" t="s">
        <v>367</v>
      </c>
      <c r="M52" s="198" t="s">
        <v>7</v>
      </c>
      <c r="N52" s="20"/>
      <c r="O52" s="198" t="s">
        <v>850</v>
      </c>
      <c r="P52" s="198" t="s">
        <v>998</v>
      </c>
      <c r="Q52" s="198" t="s">
        <v>999</v>
      </c>
      <c r="R52" s="58" t="s">
        <v>1012</v>
      </c>
    </row>
    <row r="53" spans="2:21" x14ac:dyDescent="0.25">
      <c r="B53" s="109"/>
      <c r="C53" s="109"/>
      <c r="D53" s="110" t="s">
        <v>483</v>
      </c>
      <c r="E53" s="111"/>
      <c r="F53" s="214"/>
      <c r="G53" s="214"/>
      <c r="H53" s="135"/>
      <c r="I53" s="134" t="s">
        <v>855</v>
      </c>
      <c r="J53" s="134" t="s">
        <v>252</v>
      </c>
      <c r="M53" s="128"/>
      <c r="N53"/>
      <c r="O53"/>
      <c r="P53" s="198" t="s">
        <v>1000</v>
      </c>
      <c r="Q53" s="198" t="s">
        <v>1001</v>
      </c>
      <c r="R53" s="58" t="s">
        <v>1002</v>
      </c>
    </row>
    <row r="54" spans="2:21" x14ac:dyDescent="0.25">
      <c r="B54" s="13" t="s">
        <v>391</v>
      </c>
      <c r="C54" s="157" t="s">
        <v>440</v>
      </c>
      <c r="D54" s="13" t="s">
        <v>384</v>
      </c>
      <c r="F54" s="215" t="s">
        <v>196</v>
      </c>
      <c r="H54" s="135"/>
      <c r="M54" s="201" t="s">
        <v>350</v>
      </c>
      <c r="N54" s="20"/>
      <c r="O54" s="20"/>
      <c r="P54" s="198" t="s">
        <v>1003</v>
      </c>
      <c r="Q54" s="198" t="s">
        <v>1004</v>
      </c>
      <c r="R54" s="58" t="s">
        <v>1005</v>
      </c>
    </row>
    <row r="55" spans="2:21" x14ac:dyDescent="0.25">
      <c r="C55" s="157" t="s">
        <v>487</v>
      </c>
      <c r="D55" s="13" t="s">
        <v>386</v>
      </c>
      <c r="F55" s="215" t="s">
        <v>267</v>
      </c>
      <c r="H55" s="135"/>
      <c r="I55" s="134" t="s">
        <v>856</v>
      </c>
      <c r="M55" s="198" t="s">
        <v>835</v>
      </c>
      <c r="N55" s="58" t="s">
        <v>53</v>
      </c>
      <c r="O55" s="198" t="s">
        <v>848</v>
      </c>
      <c r="P55" s="198" t="s">
        <v>1006</v>
      </c>
      <c r="Q55" s="198" t="s">
        <v>1007</v>
      </c>
      <c r="R55" s="58" t="s">
        <v>1008</v>
      </c>
    </row>
    <row r="56" spans="2:21" x14ac:dyDescent="0.25">
      <c r="B56" s="134" t="s">
        <v>684</v>
      </c>
      <c r="C56" s="157" t="s">
        <v>372</v>
      </c>
      <c r="D56" s="13" t="s">
        <v>387</v>
      </c>
      <c r="F56" s="215" t="s">
        <v>402</v>
      </c>
      <c r="G56" s="215" t="s">
        <v>410</v>
      </c>
      <c r="H56" s="135"/>
      <c r="I56" s="134" t="s">
        <v>857</v>
      </c>
      <c r="M56" s="198" t="s">
        <v>825</v>
      </c>
      <c r="N56" s="58" t="s">
        <v>183</v>
      </c>
      <c r="O56" s="198" t="s">
        <v>848</v>
      </c>
      <c r="P56" s="198" t="s">
        <v>1009</v>
      </c>
      <c r="Q56" s="198" t="s">
        <v>1010</v>
      </c>
      <c r="R56" s="58" t="s">
        <v>180</v>
      </c>
    </row>
    <row r="57" spans="2:21" x14ac:dyDescent="0.25">
      <c r="B57" s="13" t="s">
        <v>685</v>
      </c>
      <c r="D57" s="13" t="s">
        <v>117</v>
      </c>
      <c r="F57" s="216" t="s">
        <v>430</v>
      </c>
      <c r="H57" s="135"/>
      <c r="I57" s="134" t="s">
        <v>858</v>
      </c>
      <c r="M57" s="198" t="s">
        <v>831</v>
      </c>
      <c r="N57" s="58" t="s">
        <v>832</v>
      </c>
      <c r="O57" s="198" t="s">
        <v>849</v>
      </c>
    </row>
    <row r="58" spans="2:21" x14ac:dyDescent="0.25">
      <c r="D58" s="13" t="s">
        <v>390</v>
      </c>
      <c r="H58" s="135"/>
      <c r="I58" s="134" t="s">
        <v>859</v>
      </c>
      <c r="M58" s="128"/>
      <c r="N58"/>
      <c r="O58"/>
      <c r="P58" s="244" t="s">
        <v>347</v>
      </c>
      <c r="Q58" s="136">
        <v>2016</v>
      </c>
      <c r="S58" s="136" t="s">
        <v>1013</v>
      </c>
    </row>
    <row r="59" spans="2:21" x14ac:dyDescent="0.25">
      <c r="D59" s="13" t="s">
        <v>432</v>
      </c>
      <c r="H59" s="135"/>
      <c r="M59" s="201" t="s">
        <v>346</v>
      </c>
      <c r="N59" s="20"/>
      <c r="O59" s="20"/>
      <c r="P59" s="198" t="s">
        <v>1017</v>
      </c>
      <c r="Q59" s="134" t="s">
        <v>1018</v>
      </c>
      <c r="R59" s="58" t="s">
        <v>846</v>
      </c>
      <c r="S59" s="248" t="s">
        <v>954</v>
      </c>
      <c r="U59" s="198"/>
    </row>
    <row r="60" spans="2:21" x14ac:dyDescent="0.25">
      <c r="D60" s="13" t="s">
        <v>187</v>
      </c>
      <c r="H60" s="135"/>
      <c r="M60" s="198" t="s">
        <v>821</v>
      </c>
      <c r="N60" s="58" t="s">
        <v>133</v>
      </c>
      <c r="O60" s="198" t="s">
        <v>848</v>
      </c>
      <c r="P60" s="245" t="s">
        <v>1019</v>
      </c>
      <c r="Q60" s="134" t="s">
        <v>1020</v>
      </c>
      <c r="R60" s="58" t="s">
        <v>810</v>
      </c>
      <c r="S60" s="248" t="s">
        <v>580</v>
      </c>
      <c r="U60" s="198"/>
    </row>
    <row r="61" spans="2:21" x14ac:dyDescent="0.25">
      <c r="D61" s="13" t="s">
        <v>174</v>
      </c>
      <c r="H61" s="135"/>
      <c r="M61" s="198" t="s">
        <v>824</v>
      </c>
      <c r="N61" s="58" t="s">
        <v>181</v>
      </c>
      <c r="O61" s="198" t="s">
        <v>848</v>
      </c>
      <c r="P61" s="245" t="s">
        <v>1021</v>
      </c>
      <c r="Q61" s="134" t="s">
        <v>1022</v>
      </c>
      <c r="R61" s="58" t="s">
        <v>1014</v>
      </c>
      <c r="U61" s="198"/>
    </row>
    <row r="62" spans="2:21" x14ac:dyDescent="0.25">
      <c r="D62" s="13" t="s">
        <v>480</v>
      </c>
      <c r="H62" s="135"/>
      <c r="M62" s="198" t="s">
        <v>830</v>
      </c>
      <c r="N62" s="58" t="s">
        <v>196</v>
      </c>
      <c r="O62" s="198" t="s">
        <v>848</v>
      </c>
      <c r="P62" s="245" t="s">
        <v>1023</v>
      </c>
      <c r="Q62" s="134" t="s">
        <v>1024</v>
      </c>
      <c r="R62" s="58" t="s">
        <v>805</v>
      </c>
      <c r="U62" s="198"/>
    </row>
    <row r="63" spans="2:21" x14ac:dyDescent="0.25">
      <c r="D63" s="13" t="s">
        <v>482</v>
      </c>
      <c r="H63" s="135"/>
      <c r="M63" s="198" t="s">
        <v>815</v>
      </c>
      <c r="N63" s="58" t="s">
        <v>402</v>
      </c>
      <c r="O63" s="198" t="s">
        <v>849</v>
      </c>
      <c r="P63" s="245" t="s">
        <v>1025</v>
      </c>
      <c r="Q63" s="134" t="s">
        <v>1026</v>
      </c>
      <c r="R63" s="58" t="s">
        <v>837</v>
      </c>
      <c r="U63" s="198"/>
    </row>
    <row r="64" spans="2:21" x14ac:dyDescent="0.25">
      <c r="H64" s="135"/>
      <c r="M64" s="198" t="s">
        <v>812</v>
      </c>
      <c r="N64" s="58" t="s">
        <v>111</v>
      </c>
      <c r="O64" s="198" t="s">
        <v>851</v>
      </c>
      <c r="P64" s="245" t="s">
        <v>1027</v>
      </c>
      <c r="Q64" s="134" t="s">
        <v>1028</v>
      </c>
      <c r="R64" s="58" t="s">
        <v>1015</v>
      </c>
      <c r="U64" s="198"/>
    </row>
    <row r="65" spans="1:21" x14ac:dyDescent="0.25">
      <c r="A65" s="134" t="s">
        <v>920</v>
      </c>
      <c r="B65" s="27" t="s">
        <v>692</v>
      </c>
      <c r="C65" s="27" t="s">
        <v>691</v>
      </c>
      <c r="D65" s="27" t="s">
        <v>690</v>
      </c>
      <c r="E65" s="181" t="s">
        <v>788</v>
      </c>
      <c r="F65" s="192">
        <v>3</v>
      </c>
      <c r="G65" s="219">
        <v>42573</v>
      </c>
      <c r="M65" s="198" t="s">
        <v>25</v>
      </c>
      <c r="N65" s="58" t="s">
        <v>141</v>
      </c>
      <c r="O65" s="198" t="s">
        <v>849</v>
      </c>
      <c r="P65" s="245" t="s">
        <v>1030</v>
      </c>
      <c r="Q65" s="134" t="s">
        <v>1029</v>
      </c>
      <c r="R65" s="58" t="s">
        <v>1016</v>
      </c>
    </row>
    <row r="66" spans="1:21" x14ac:dyDescent="0.25">
      <c r="M66" s="198" t="s">
        <v>827</v>
      </c>
      <c r="N66" s="58" t="s">
        <v>267</v>
      </c>
      <c r="O66" s="198" t="s">
        <v>848</v>
      </c>
      <c r="P66" s="245" t="s">
        <v>1117</v>
      </c>
      <c r="Q66" s="134" t="s">
        <v>1118</v>
      </c>
      <c r="R66" s="13" t="s">
        <v>1119</v>
      </c>
    </row>
    <row r="67" spans="1:21" x14ac:dyDescent="0.25">
      <c r="M67" s="198" t="s">
        <v>833</v>
      </c>
      <c r="N67" s="58" t="s">
        <v>430</v>
      </c>
      <c r="O67" s="198" t="s">
        <v>849</v>
      </c>
      <c r="T67" s="195"/>
      <c r="U67" s="261"/>
    </row>
    <row r="68" spans="1:21" x14ac:dyDescent="0.25">
      <c r="R68"/>
      <c r="S68" s="128"/>
      <c r="U68" s="261"/>
    </row>
    <row r="69" spans="1:21" x14ac:dyDescent="0.25">
      <c r="O69" s="128"/>
      <c r="P69" s="247" t="s">
        <v>348</v>
      </c>
      <c r="Q69" s="247">
        <v>2016</v>
      </c>
      <c r="R69" s="128"/>
      <c r="S69" s="128"/>
      <c r="U69"/>
    </row>
    <row r="70" spans="1:21" x14ac:dyDescent="0.25">
      <c r="O70" s="128"/>
      <c r="P70" s="135" t="s">
        <v>1031</v>
      </c>
      <c r="Q70" s="135" t="s">
        <v>1032</v>
      </c>
      <c r="R70" s="128"/>
      <c r="S70" s="128"/>
      <c r="T70"/>
      <c r="U70"/>
    </row>
    <row r="71" spans="1:21" x14ac:dyDescent="0.25">
      <c r="O71" s="128"/>
      <c r="P71" s="135" t="s">
        <v>1033</v>
      </c>
      <c r="Q71" s="135" t="s">
        <v>1034</v>
      </c>
      <c r="R71" s="128"/>
      <c r="S71" s="128"/>
      <c r="T71"/>
      <c r="U71"/>
    </row>
    <row r="72" spans="1:21" x14ac:dyDescent="0.25">
      <c r="O72" s="128"/>
      <c r="P72" s="135" t="s">
        <v>1035</v>
      </c>
      <c r="Q72" s="135" t="s">
        <v>1036</v>
      </c>
      <c r="R72" s="128"/>
      <c r="S72" s="128"/>
      <c r="T72"/>
      <c r="U72"/>
    </row>
    <row r="73" spans="1:21" x14ac:dyDescent="0.25">
      <c r="O73" s="128"/>
      <c r="P73" s="135" t="s">
        <v>1037</v>
      </c>
      <c r="Q73" s="135" t="s">
        <v>1038</v>
      </c>
      <c r="R73" s="128"/>
      <c r="S73" s="246"/>
      <c r="T73"/>
      <c r="U73"/>
    </row>
    <row r="74" spans="1:21" x14ac:dyDescent="0.25">
      <c r="P74" s="135" t="s">
        <v>999</v>
      </c>
      <c r="Q74" s="135" t="s">
        <v>1039</v>
      </c>
      <c r="T74" s="198"/>
      <c r="U74"/>
    </row>
    <row r="75" spans="1:21" x14ac:dyDescent="0.25">
      <c r="P75" s="135" t="s">
        <v>1040</v>
      </c>
      <c r="Q75" s="135" t="s">
        <v>1041</v>
      </c>
      <c r="T75" s="58"/>
      <c r="U75"/>
    </row>
    <row r="76" spans="1:21" x14ac:dyDescent="0.25">
      <c r="P76" s="135" t="s">
        <v>1042</v>
      </c>
      <c r="Q76" s="135" t="s">
        <v>1043</v>
      </c>
      <c r="T76" s="58"/>
      <c r="U76"/>
    </row>
    <row r="77" spans="1:21" x14ac:dyDescent="0.25">
      <c r="P77" s="135" t="s">
        <v>1044</v>
      </c>
      <c r="Q77" s="135" t="s">
        <v>1045</v>
      </c>
    </row>
    <row r="78" spans="1:21" x14ac:dyDescent="0.25">
      <c r="P78" s="135" t="s">
        <v>1046</v>
      </c>
      <c r="Q78" s="135" t="s">
        <v>1047</v>
      </c>
    </row>
    <row r="79" spans="1:21" x14ac:dyDescent="0.25">
      <c r="P79" s="135" t="s">
        <v>1048</v>
      </c>
      <c r="Q79" s="135" t="s">
        <v>1049</v>
      </c>
    </row>
    <row r="80" spans="1:21" x14ac:dyDescent="0.25">
      <c r="P80" s="135" t="s">
        <v>1050</v>
      </c>
      <c r="Q80" s="135" t="s">
        <v>1051</v>
      </c>
    </row>
    <row r="81" spans="16:19" x14ac:dyDescent="0.25">
      <c r="P81" s="135" t="s">
        <v>1052</v>
      </c>
      <c r="Q81" s="135" t="s">
        <v>1053</v>
      </c>
    </row>
    <row r="82" spans="16:19" x14ac:dyDescent="0.25">
      <c r="P82" s="135" t="s">
        <v>1054</v>
      </c>
      <c r="Q82" s="135" t="s">
        <v>1055</v>
      </c>
    </row>
    <row r="83" spans="16:19" x14ac:dyDescent="0.25">
      <c r="P83" s="135" t="s">
        <v>1056</v>
      </c>
      <c r="Q83" s="135" t="s">
        <v>318</v>
      </c>
    </row>
    <row r="85" spans="16:19" x14ac:dyDescent="0.25">
      <c r="P85" s="19" t="s">
        <v>1057</v>
      </c>
      <c r="Q85" s="136">
        <v>2016</v>
      </c>
    </row>
    <row r="86" spans="16:19" x14ac:dyDescent="0.25">
      <c r="P86" s="134" t="s">
        <v>689</v>
      </c>
      <c r="Q86" s="135" t="s">
        <v>1058</v>
      </c>
    </row>
    <row r="87" spans="16:19" x14ac:dyDescent="0.25">
      <c r="P87" s="134" t="s">
        <v>392</v>
      </c>
      <c r="Q87" s="135" t="s">
        <v>1059</v>
      </c>
    </row>
    <row r="88" spans="16:19" x14ac:dyDescent="0.25">
      <c r="P88" s="134" t="s">
        <v>1067</v>
      </c>
      <c r="Q88" s="135" t="s">
        <v>1062</v>
      </c>
      <c r="R88" s="134" t="s">
        <v>702</v>
      </c>
    </row>
    <row r="89" spans="16:19" x14ac:dyDescent="0.25">
      <c r="P89" s="134" t="s">
        <v>1068</v>
      </c>
      <c r="Q89" s="135" t="s">
        <v>1063</v>
      </c>
      <c r="R89" s="134" t="s">
        <v>702</v>
      </c>
    </row>
    <row r="90" spans="16:19" x14ac:dyDescent="0.25">
      <c r="P90" s="134" t="s">
        <v>1069</v>
      </c>
      <c r="Q90" s="135" t="s">
        <v>1064</v>
      </c>
      <c r="R90" s="134" t="s">
        <v>702</v>
      </c>
    </row>
    <row r="91" spans="16:19" x14ac:dyDescent="0.25">
      <c r="P91" s="134" t="s">
        <v>1065</v>
      </c>
      <c r="Q91" s="135" t="s">
        <v>1060</v>
      </c>
    </row>
    <row r="92" spans="16:19" x14ac:dyDescent="0.25">
      <c r="P92" s="134" t="s">
        <v>1066</v>
      </c>
      <c r="Q92" s="135" t="s">
        <v>1061</v>
      </c>
    </row>
    <row r="94" spans="16:19" x14ac:dyDescent="0.25">
      <c r="P94" s="136" t="s">
        <v>346</v>
      </c>
      <c r="Q94" s="136">
        <v>2016</v>
      </c>
      <c r="S94" s="136" t="s">
        <v>1013</v>
      </c>
    </row>
    <row r="95" spans="16:19" x14ac:dyDescent="0.25">
      <c r="P95" s="134" t="s">
        <v>1070</v>
      </c>
      <c r="Q95" s="134" t="s">
        <v>1079</v>
      </c>
      <c r="R95" s="134" t="s">
        <v>1080</v>
      </c>
      <c r="S95" s="249" t="s">
        <v>501</v>
      </c>
    </row>
    <row r="96" spans="16:19" x14ac:dyDescent="0.25">
      <c r="P96" s="134" t="s">
        <v>1071</v>
      </c>
      <c r="Q96" s="134" t="s">
        <v>1081</v>
      </c>
      <c r="R96" s="134" t="s">
        <v>1080</v>
      </c>
      <c r="S96" s="249"/>
    </row>
    <row r="97" spans="11:21" x14ac:dyDescent="0.25">
      <c r="P97" s="134" t="s">
        <v>1072</v>
      </c>
      <c r="Q97" s="134" t="s">
        <v>461</v>
      </c>
      <c r="R97" s="134" t="s">
        <v>1082</v>
      </c>
    </row>
    <row r="98" spans="11:21" x14ac:dyDescent="0.25">
      <c r="P98" s="134" t="s">
        <v>1073</v>
      </c>
      <c r="Q98" s="134" t="s">
        <v>1083</v>
      </c>
      <c r="R98" s="134" t="s">
        <v>1084</v>
      </c>
    </row>
    <row r="99" spans="11:21" x14ac:dyDescent="0.25">
      <c r="P99" s="134" t="s">
        <v>1074</v>
      </c>
      <c r="Q99" s="134" t="s">
        <v>1085</v>
      </c>
      <c r="R99" s="134" t="s">
        <v>1080</v>
      </c>
    </row>
    <row r="100" spans="11:21" x14ac:dyDescent="0.25">
      <c r="P100" s="134" t="s">
        <v>1075</v>
      </c>
      <c r="Q100" s="134" t="s">
        <v>1086</v>
      </c>
      <c r="R100" s="134" t="s">
        <v>1080</v>
      </c>
    </row>
    <row r="101" spans="11:21" x14ac:dyDescent="0.25">
      <c r="P101" s="134" t="s">
        <v>1076</v>
      </c>
      <c r="Q101" s="134" t="s">
        <v>1087</v>
      </c>
      <c r="R101" s="134" t="s">
        <v>1088</v>
      </c>
    </row>
    <row r="102" spans="11:21" x14ac:dyDescent="0.25">
      <c r="P102" s="134" t="s">
        <v>1077</v>
      </c>
      <c r="Q102" s="134" t="s">
        <v>1089</v>
      </c>
      <c r="R102" s="134" t="s">
        <v>1088</v>
      </c>
    </row>
    <row r="103" spans="11:21" x14ac:dyDescent="0.25">
      <c r="K103" s="58"/>
      <c r="P103" s="134" t="s">
        <v>1078</v>
      </c>
      <c r="Q103" s="134" t="s">
        <v>1090</v>
      </c>
      <c r="R103" s="134" t="s">
        <v>1088</v>
      </c>
    </row>
    <row r="104" spans="11:21" x14ac:dyDescent="0.25">
      <c r="K104" s="58"/>
    </row>
    <row r="105" spans="11:21" x14ac:dyDescent="0.25">
      <c r="K105" s="58"/>
      <c r="P105" s="136" t="s">
        <v>351</v>
      </c>
      <c r="Q105" s="136">
        <v>2016</v>
      </c>
    </row>
    <row r="106" spans="11:21" x14ac:dyDescent="0.25">
      <c r="K106" s="58"/>
      <c r="P106" s="58" t="s">
        <v>1091</v>
      </c>
      <c r="Q106" s="134" t="s">
        <v>1092</v>
      </c>
      <c r="R106" s="134" t="s">
        <v>1093</v>
      </c>
      <c r="S106" s="119">
        <v>42370</v>
      </c>
      <c r="T106" s="134" t="s">
        <v>1094</v>
      </c>
      <c r="U106" s="119">
        <v>43465</v>
      </c>
    </row>
    <row r="107" spans="11:21" x14ac:dyDescent="0.25">
      <c r="K107" s="58"/>
      <c r="P107" s="58" t="s">
        <v>1095</v>
      </c>
      <c r="Q107" s="134" t="s">
        <v>1096</v>
      </c>
      <c r="R107" s="134" t="s">
        <v>1097</v>
      </c>
      <c r="S107" s="119">
        <v>42370</v>
      </c>
      <c r="T107" s="134" t="s">
        <v>1094</v>
      </c>
      <c r="U107" s="119">
        <v>43465</v>
      </c>
    </row>
    <row r="108" spans="11:21" x14ac:dyDescent="0.25">
      <c r="K108" s="58"/>
      <c r="P108" s="58" t="s">
        <v>1001</v>
      </c>
      <c r="Q108" s="134" t="s">
        <v>1098</v>
      </c>
      <c r="R108" s="134" t="s">
        <v>1099</v>
      </c>
      <c r="S108" s="119">
        <v>42370</v>
      </c>
      <c r="T108" s="134" t="s">
        <v>1094</v>
      </c>
      <c r="U108" s="119">
        <v>43465</v>
      </c>
    </row>
    <row r="109" spans="11:21" x14ac:dyDescent="0.25">
      <c r="K109" s="58"/>
      <c r="P109" s="58" t="s">
        <v>1100</v>
      </c>
      <c r="Q109" s="134" t="s">
        <v>1101</v>
      </c>
      <c r="R109" s="134" t="s">
        <v>1102</v>
      </c>
      <c r="S109" s="119">
        <v>42370</v>
      </c>
      <c r="T109" s="134" t="s">
        <v>1094</v>
      </c>
      <c r="U109" s="119">
        <v>43465</v>
      </c>
    </row>
    <row r="110" spans="11:21" x14ac:dyDescent="0.25">
      <c r="K110" s="58"/>
      <c r="P110" s="58" t="s">
        <v>1103</v>
      </c>
      <c r="Q110" s="134" t="s">
        <v>1104</v>
      </c>
      <c r="R110" s="134" t="s">
        <v>1105</v>
      </c>
      <c r="S110" s="119">
        <v>42370</v>
      </c>
      <c r="T110" s="134" t="s">
        <v>1094</v>
      </c>
      <c r="U110" s="119">
        <v>43465</v>
      </c>
    </row>
    <row r="111" spans="11:21" x14ac:dyDescent="0.25">
      <c r="P111" s="58" t="s">
        <v>1106</v>
      </c>
      <c r="Q111" s="134" t="s">
        <v>1107</v>
      </c>
      <c r="R111" s="134" t="s">
        <v>1108</v>
      </c>
      <c r="S111" s="119">
        <v>42370</v>
      </c>
      <c r="T111" s="134" t="s">
        <v>1094</v>
      </c>
      <c r="U111" s="119">
        <v>43465</v>
      </c>
    </row>
    <row r="112" spans="11:21" x14ac:dyDescent="0.25">
      <c r="P112" s="58" t="s">
        <v>1109</v>
      </c>
      <c r="Q112" s="134" t="s">
        <v>1110</v>
      </c>
      <c r="R112" s="134" t="s">
        <v>1111</v>
      </c>
      <c r="S112" s="119">
        <v>42370</v>
      </c>
      <c r="T112" s="134" t="s">
        <v>1094</v>
      </c>
      <c r="U112" s="119">
        <v>43465</v>
      </c>
    </row>
    <row r="113" spans="16:21" x14ac:dyDescent="0.25">
      <c r="P113" s="58" t="s">
        <v>1112</v>
      </c>
      <c r="Q113" s="134" t="s">
        <v>1114</v>
      </c>
      <c r="R113" s="134" t="s">
        <v>1113</v>
      </c>
      <c r="S113" s="119">
        <v>42370</v>
      </c>
      <c r="T113" s="134" t="s">
        <v>1094</v>
      </c>
      <c r="U113" s="119">
        <v>43465</v>
      </c>
    </row>
  </sheetData>
  <mergeCells count="1">
    <mergeCell ref="U67:U68"/>
  </mergeCells>
  <hyperlinks>
    <hyperlink ref="E9" r:id="rId1"/>
    <hyperlink ref="E8" r:id="rId2"/>
    <hyperlink ref="E7" r:id="rId3"/>
    <hyperlink ref="E5" r:id="rId4"/>
    <hyperlink ref="E4" r:id="rId5"/>
    <hyperlink ref="D54" r:id="rId6"/>
    <hyperlink ref="D55" r:id="rId7"/>
    <hyperlink ref="D56" r:id="rId8"/>
    <hyperlink ref="D57" r:id="rId9"/>
    <hyperlink ref="D60" r:id="rId10"/>
    <hyperlink ref="D58" r:id="rId11"/>
    <hyperlink ref="B54" r:id="rId12"/>
    <hyperlink ref="D61" r:id="rId13"/>
    <hyperlink ref="F54" r:id="rId14"/>
    <hyperlink ref="F55" r:id="rId15"/>
    <hyperlink ref="F56" r:id="rId16"/>
    <hyperlink ref="G56" r:id="rId17"/>
    <hyperlink ref="E10" r:id="rId18"/>
    <hyperlink ref="F57" r:id="rId19" display="mailto:ashrestha@csufresno.edu"/>
    <hyperlink ref="D59" r:id="rId20" display="mailto:smit7273@crk.umn.edu"/>
    <hyperlink ref="E12" r:id="rId21"/>
    <hyperlink ref="D62" r:id="rId22"/>
    <hyperlink ref="D63" r:id="rId23"/>
    <hyperlink ref="E13" r:id="rId24"/>
    <hyperlink ref="B57" r:id="rId25"/>
    <hyperlink ref="E16" r:id="rId26"/>
    <hyperlink ref="E17" r:id="rId27"/>
    <hyperlink ref="E6" r:id="rId28"/>
    <hyperlink ref="N47" r:id="rId29" display="mailto:nicolas.martin@syngenta.com"/>
    <hyperlink ref="N48" r:id="rId30" display="mailto:fultojp@auburn.edu"/>
    <hyperlink ref="N49" r:id="rId31" display="mailto:owalsh@uidaho.edu"/>
    <hyperlink ref="N55" r:id="rId32" display="mailto:btubana@agcenter.lsu.edu"/>
    <hyperlink ref="N56" r:id="rId33" display="mailto:marsalis@nmsu.edu"/>
    <hyperlink ref="N57" r:id="rId34" display="mailto:mdruark@wisc.edu"/>
    <hyperlink ref="N60" r:id="rId35" display="mailto:jerry.hatfield@ars.usda.gov"/>
    <hyperlink ref="N61" r:id="rId36" display="mailto:dan.long@ars.usda.gov"/>
    <hyperlink ref="N62" r:id="rId37" display="mailto:nrajan@ag.tamu.edu"/>
    <hyperlink ref="N63" r:id="rId38" display="mailto:amitava.chatterjee@ndsu.edu"/>
    <hyperlink ref="N64" r:id="rId39" display="mailto:dkbenbi@yahoo.com"/>
    <hyperlink ref="N65" r:id="rId40" display="mailto:dirk.mallants@csiro.au"/>
    <hyperlink ref="N66" r:id="rId41" display="mailto:umishra@anl.gov"/>
    <hyperlink ref="N67" r:id="rId42" display="mailto:ashrestha@csufresno.edu"/>
    <hyperlink ref="E18" r:id="rId43"/>
    <hyperlink ref="E65" r:id="rId44"/>
    <hyperlink ref="E11" r:id="rId45"/>
    <hyperlink ref="E20" r:id="rId46"/>
    <hyperlink ref="E23" r:id="rId47"/>
    <hyperlink ref="P19" r:id="rId48"/>
    <hyperlink ref="P20" r:id="rId49"/>
    <hyperlink ref="P18" r:id="rId50"/>
    <hyperlink ref="P21" r:id="rId51"/>
    <hyperlink ref="P22" r:id="rId52"/>
    <hyperlink ref="N41" r:id="rId53"/>
    <hyperlink ref="N37" r:id="rId54"/>
    <hyperlink ref="E24" r:id="rId55"/>
    <hyperlink ref="P23" r:id="rId56"/>
    <hyperlink ref="M40" r:id="rId57" display="mailto:nehresman@sciencesocieties.org"/>
    <hyperlink ref="P27" r:id="rId58"/>
    <hyperlink ref="R30" r:id="rId59" display="mailto:nehresman@sciencesocieties.org"/>
    <hyperlink ref="R47" r:id="rId60" display="mailto:lindsey.227@osu.edu"/>
    <hyperlink ref="R48" r:id="rId61" display="mailto:tsamples@utk.edu"/>
    <hyperlink ref="R49" r:id="rId62" display="mailto:ctrostle@ag.tamu.edu"/>
    <hyperlink ref="R50" r:id="rId63" display="mailto:ranjanvpkas@gmail.com"/>
    <hyperlink ref="R51" r:id="rId64" display="mailto:maninder@ufl.edu"/>
    <hyperlink ref="R52" r:id="rId65" display="mailto:murphy@aesop.rutgers.edu"/>
    <hyperlink ref="R53" r:id="rId66" display="mailto:jerickson@ufl.edu"/>
    <hyperlink ref="R54" r:id="rId67" display="mailto:maysoon.mikha@ars.usda.gov"/>
    <hyperlink ref="R55" r:id="rId68" display="mailto:Sally.Logsdon@ARS.USDA.GOV"/>
    <hyperlink ref="R56" r:id="rId69" display="mailto:haibol@clemson.edu"/>
    <hyperlink ref="R59" r:id="rId70" display="mailto:sarchont@iastate.edu"/>
    <hyperlink ref="R60" r:id="rId71" display="mailto:vbandaru@umd.edu"/>
    <hyperlink ref="R61" r:id="rId72" display="mailto:stanislaw_samborski@sggw.pl"/>
    <hyperlink ref="R62" r:id="rId73" display="mailto:lakesh.sharma@maine.edu"/>
    <hyperlink ref="R63" r:id="rId74" display="mailto:owalsh@uidaho.edu"/>
    <hyperlink ref="R64" r:id="rId75" display="mailto:fulton.20@osu.edu"/>
    <hyperlink ref="R65" r:id="rId76" display="mailto:whframe@vt.edu"/>
    <hyperlink ref="P106" r:id="rId77" display="mailto:kuldip.kumar@mwrd.org"/>
    <hyperlink ref="P107" r:id="rId78" display="mailto:cgspedreira@usp.br"/>
    <hyperlink ref="P108" r:id="rId79" display="mailto:jguretzky2@unl.edu"/>
    <hyperlink ref="P109" r:id="rId80" display="mailto:gardner.254@osu.edu"/>
    <hyperlink ref="P110" r:id="rId81" display="mailto:mike.dodd@agresearch.co.nz"/>
    <hyperlink ref="P111" r:id="rId82" display="mailto:RLemus@pss.msstate.edu"/>
    <hyperlink ref="P112" r:id="rId83" display="mailto:earl.creech@usu.edu"/>
    <hyperlink ref="R66" r:id="rId84"/>
    <hyperlink ref="P24" r:id="rId85"/>
  </hyperlinks>
  <pageMargins left="0.7" right="0.7" top="0.75" bottom="0.75" header="0.3" footer="0.3"/>
  <pageSetup orientation="portrait" horizontalDpi="4294967293" r:id="rId8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13"/>
  <sheetViews>
    <sheetView tabSelected="1" topLeftCell="B1" zoomScaleNormal="100" workbookViewId="0">
      <selection activeCell="F1" sqref="F1"/>
    </sheetView>
  </sheetViews>
  <sheetFormatPr defaultRowHeight="15" x14ac:dyDescent="0.25"/>
  <cols>
    <col min="2" max="2" width="33.140625" customWidth="1"/>
    <col min="3" max="3" width="15.7109375" customWidth="1"/>
    <col min="4" max="4" width="20.28515625" customWidth="1"/>
    <col min="5" max="5" width="28.42578125" customWidth="1"/>
    <col min="6" max="6" width="13.28515625" customWidth="1"/>
    <col min="7" max="7" width="17.140625" customWidth="1"/>
    <col min="16" max="16" width="19.85546875" customWidth="1"/>
    <col min="18" max="18" width="25.28515625" customWidth="1"/>
    <col min="19" max="19" width="20.140625" customWidth="1"/>
    <col min="20" max="20" width="19.5703125" customWidth="1"/>
  </cols>
  <sheetData>
    <row r="1" spans="2:21" ht="18.75" x14ac:dyDescent="0.3">
      <c r="B1" s="253" t="s">
        <v>712</v>
      </c>
      <c r="C1" s="174"/>
      <c r="D1" s="174"/>
      <c r="E1" s="134"/>
      <c r="F1" s="192"/>
      <c r="G1" s="192"/>
      <c r="H1" s="134"/>
      <c r="I1" s="134"/>
      <c r="J1" s="134"/>
      <c r="K1" s="134"/>
      <c r="L1" s="134"/>
      <c r="M1" s="134"/>
      <c r="N1" s="134"/>
      <c r="O1" s="134"/>
      <c r="P1" s="134"/>
      <c r="Q1" s="134"/>
      <c r="R1" s="134"/>
      <c r="S1" s="134"/>
      <c r="T1" s="134"/>
      <c r="U1" s="134"/>
    </row>
    <row r="2" spans="2:21" x14ac:dyDescent="0.25">
      <c r="B2" s="134"/>
      <c r="C2" s="134"/>
      <c r="D2" s="134"/>
      <c r="E2" s="134"/>
      <c r="F2" s="206" t="s">
        <v>500</v>
      </c>
      <c r="G2" s="217">
        <f ca="1">TODAY()</f>
        <v>42979</v>
      </c>
      <c r="H2" s="135"/>
      <c r="I2" s="134"/>
      <c r="J2" s="31" t="s">
        <v>874</v>
      </c>
      <c r="K2" s="134"/>
      <c r="L2" s="134"/>
      <c r="M2" s="134"/>
      <c r="N2" s="134"/>
      <c r="O2" s="128" t="s">
        <v>544</v>
      </c>
      <c r="P2" s="134"/>
      <c r="Q2" s="134"/>
      <c r="R2" s="134"/>
      <c r="S2" s="23"/>
      <c r="T2" s="134"/>
      <c r="U2" s="134"/>
    </row>
    <row r="3" spans="2:21" x14ac:dyDescent="0.25">
      <c r="B3" s="80" t="s">
        <v>341</v>
      </c>
      <c r="C3" s="80" t="s">
        <v>342</v>
      </c>
      <c r="D3" s="80" t="s">
        <v>343</v>
      </c>
      <c r="E3" s="80" t="s">
        <v>345</v>
      </c>
      <c r="F3" s="191" t="s">
        <v>1128</v>
      </c>
      <c r="G3" s="218" t="s">
        <v>355</v>
      </c>
      <c r="H3" s="19"/>
      <c r="I3" s="134"/>
      <c r="J3" s="134" t="s">
        <v>875</v>
      </c>
      <c r="K3" s="134"/>
      <c r="L3" s="134"/>
      <c r="M3" s="134"/>
      <c r="N3" s="134"/>
      <c r="O3" s="128" t="s">
        <v>542</v>
      </c>
      <c r="P3" s="134"/>
      <c r="Q3" s="134"/>
      <c r="R3" s="134"/>
      <c r="S3" s="119"/>
      <c r="T3" s="134"/>
      <c r="U3" s="134"/>
    </row>
    <row r="4" spans="2:21" x14ac:dyDescent="0.25">
      <c r="B4" s="81" t="s">
        <v>333</v>
      </c>
      <c r="C4" s="179" t="s">
        <v>315</v>
      </c>
      <c r="D4" s="179" t="s">
        <v>316</v>
      </c>
      <c r="E4" s="9" t="s">
        <v>139</v>
      </c>
      <c r="F4" s="192">
        <v>51</v>
      </c>
      <c r="G4" s="219">
        <v>42978</v>
      </c>
      <c r="H4" s="135"/>
      <c r="I4" s="134"/>
      <c r="J4" s="134" t="s">
        <v>877</v>
      </c>
      <c r="K4" s="134"/>
      <c r="L4" s="134"/>
      <c r="M4" s="134"/>
      <c r="N4" s="200"/>
      <c r="O4" s="128" t="s">
        <v>541</v>
      </c>
      <c r="P4" s="134"/>
      <c r="Q4" s="134"/>
      <c r="R4" s="134"/>
      <c r="S4" s="224"/>
      <c r="T4" s="134"/>
      <c r="U4" s="134"/>
    </row>
    <row r="5" spans="2:21" x14ac:dyDescent="0.25">
      <c r="B5" s="81" t="s">
        <v>329</v>
      </c>
      <c r="C5" s="179" t="s">
        <v>317</v>
      </c>
      <c r="D5" s="179" t="s">
        <v>318</v>
      </c>
      <c r="E5" s="9" t="s">
        <v>536</v>
      </c>
      <c r="F5" s="192">
        <v>59</v>
      </c>
      <c r="G5" s="219">
        <v>42979</v>
      </c>
      <c r="H5" s="49"/>
      <c r="I5" s="134"/>
      <c r="J5" s="134"/>
      <c r="K5" s="134" t="s">
        <v>878</v>
      </c>
      <c r="L5" s="134"/>
      <c r="M5" s="134"/>
      <c r="N5" s="134"/>
      <c r="O5" s="128" t="s">
        <v>545</v>
      </c>
      <c r="P5" s="134"/>
      <c r="Q5" s="134"/>
      <c r="R5" s="134"/>
      <c r="S5" s="134"/>
      <c r="T5" s="134"/>
      <c r="U5" s="134"/>
    </row>
    <row r="6" spans="2:21" x14ac:dyDescent="0.25">
      <c r="B6" s="81" t="s">
        <v>323</v>
      </c>
      <c r="C6" s="179" t="s">
        <v>751</v>
      </c>
      <c r="D6" s="179" t="s">
        <v>752</v>
      </c>
      <c r="E6" s="9" t="s">
        <v>715</v>
      </c>
      <c r="F6" s="192">
        <v>52</v>
      </c>
      <c r="G6" s="219">
        <v>42971</v>
      </c>
      <c r="H6" s="49"/>
      <c r="I6" s="134"/>
      <c r="J6" s="134" t="s">
        <v>914</v>
      </c>
      <c r="K6" s="134"/>
      <c r="L6" s="134"/>
      <c r="M6" s="134"/>
      <c r="N6" s="134"/>
      <c r="O6" s="128" t="s">
        <v>546</v>
      </c>
      <c r="P6" s="134"/>
      <c r="Q6" s="134"/>
      <c r="R6" s="134"/>
      <c r="S6" s="134"/>
      <c r="T6" s="199"/>
      <c r="U6" s="134"/>
    </row>
    <row r="7" spans="2:21" x14ac:dyDescent="0.25">
      <c r="B7" s="84" t="s">
        <v>326</v>
      </c>
      <c r="C7" s="179" t="s">
        <v>327</v>
      </c>
      <c r="D7" s="179" t="s">
        <v>328</v>
      </c>
      <c r="E7" s="9" t="s">
        <v>153</v>
      </c>
      <c r="F7" s="207">
        <v>36</v>
      </c>
      <c r="G7" s="219">
        <v>42975</v>
      </c>
      <c r="H7" s="49"/>
      <c r="I7" s="134"/>
      <c r="J7" s="134" t="s">
        <v>916</v>
      </c>
      <c r="K7" s="134"/>
      <c r="L7" s="134"/>
      <c r="M7" s="134"/>
      <c r="N7" s="134"/>
      <c r="O7" s="128" t="s">
        <v>783</v>
      </c>
      <c r="P7" s="134"/>
      <c r="Q7" s="134"/>
      <c r="R7" s="134"/>
      <c r="S7" s="134"/>
      <c r="T7" s="134"/>
      <c r="U7" s="134"/>
    </row>
    <row r="8" spans="2:21" x14ac:dyDescent="0.25">
      <c r="B8" s="81" t="s">
        <v>322</v>
      </c>
      <c r="C8" s="179" t="s">
        <v>321</v>
      </c>
      <c r="D8" s="179" t="s">
        <v>252</v>
      </c>
      <c r="E8" s="9" t="s">
        <v>119</v>
      </c>
      <c r="F8" s="192">
        <v>50</v>
      </c>
      <c r="G8" s="219">
        <v>42977</v>
      </c>
      <c r="H8" s="134"/>
      <c r="I8" s="85"/>
      <c r="J8" s="134"/>
      <c r="K8" s="134"/>
      <c r="L8" s="134"/>
      <c r="M8" s="134"/>
      <c r="N8" s="134"/>
      <c r="O8" s="134"/>
      <c r="P8" s="134"/>
      <c r="Q8" s="134"/>
      <c r="R8" s="134"/>
      <c r="S8" s="134"/>
      <c r="T8" s="134"/>
      <c r="U8" s="134"/>
    </row>
    <row r="9" spans="2:21" x14ac:dyDescent="0.25">
      <c r="B9" s="81" t="s">
        <v>324</v>
      </c>
      <c r="C9" s="179" t="s">
        <v>321</v>
      </c>
      <c r="D9" s="179" t="s">
        <v>325</v>
      </c>
      <c r="E9" s="9" t="s">
        <v>108</v>
      </c>
      <c r="F9" s="192">
        <v>49</v>
      </c>
      <c r="G9" s="219">
        <v>42978</v>
      </c>
      <c r="H9" s="79"/>
      <c r="I9" s="134"/>
      <c r="J9" s="134"/>
      <c r="K9" s="134"/>
      <c r="L9" s="134"/>
      <c r="M9" s="134"/>
      <c r="N9" s="134"/>
      <c r="O9" s="134"/>
      <c r="P9" s="134"/>
      <c r="Q9" s="134"/>
      <c r="R9" s="134"/>
      <c r="S9" s="134"/>
      <c r="T9" s="134"/>
      <c r="U9" s="134"/>
    </row>
    <row r="10" spans="2:21" x14ac:dyDescent="0.25">
      <c r="B10" s="81" t="s">
        <v>326</v>
      </c>
      <c r="C10" s="179" t="s">
        <v>468</v>
      </c>
      <c r="D10" s="179" t="s">
        <v>422</v>
      </c>
      <c r="E10" s="9" t="s">
        <v>423</v>
      </c>
      <c r="F10" s="192">
        <v>47</v>
      </c>
      <c r="G10" s="219">
        <v>42977</v>
      </c>
      <c r="H10" s="135"/>
      <c r="I10" s="134"/>
      <c r="J10" s="258" t="s">
        <v>1135</v>
      </c>
      <c r="K10" s="259"/>
      <c r="L10" s="259"/>
      <c r="M10" s="134"/>
      <c r="N10" s="134"/>
      <c r="O10" s="134"/>
      <c r="P10" s="134"/>
      <c r="Q10" s="134"/>
      <c r="R10" s="134"/>
      <c r="S10" s="134"/>
      <c r="T10" s="134"/>
      <c r="U10" s="134"/>
    </row>
    <row r="11" spans="2:21" x14ac:dyDescent="0.25">
      <c r="B11" s="81" t="s">
        <v>397</v>
      </c>
      <c r="C11" s="179" t="s">
        <v>870</v>
      </c>
      <c r="D11" s="179" t="s">
        <v>871</v>
      </c>
      <c r="E11" s="205" t="s">
        <v>872</v>
      </c>
      <c r="F11" s="192">
        <v>3</v>
      </c>
      <c r="G11" s="219">
        <v>42927</v>
      </c>
      <c r="H11" s="135"/>
      <c r="I11" s="134"/>
      <c r="J11" s="128" t="s">
        <v>1137</v>
      </c>
      <c r="K11" s="134"/>
      <c r="L11" s="134"/>
      <c r="M11" s="134"/>
      <c r="N11" s="134"/>
      <c r="O11" s="134"/>
      <c r="P11" s="134"/>
      <c r="Q11" s="134"/>
      <c r="R11" s="134"/>
      <c r="S11" s="134"/>
      <c r="T11" s="134"/>
      <c r="U11" s="134"/>
    </row>
    <row r="12" spans="2:21" x14ac:dyDescent="0.25">
      <c r="B12" s="106" t="s">
        <v>502</v>
      </c>
      <c r="C12" s="177" t="s">
        <v>460</v>
      </c>
      <c r="D12" s="178" t="s">
        <v>461</v>
      </c>
      <c r="E12" s="9" t="s">
        <v>133</v>
      </c>
      <c r="F12" s="192">
        <v>0</v>
      </c>
      <c r="G12" s="219"/>
      <c r="H12" s="135"/>
      <c r="I12" s="134"/>
      <c r="J12" s="128" t="s">
        <v>1136</v>
      </c>
      <c r="K12" s="134"/>
      <c r="L12" s="134"/>
      <c r="M12" s="134"/>
      <c r="N12" s="134"/>
      <c r="O12" s="134"/>
      <c r="P12" s="134"/>
      <c r="Q12" s="134"/>
      <c r="R12" s="134"/>
      <c r="S12" s="134"/>
      <c r="T12" s="134"/>
      <c r="U12" s="134"/>
    </row>
    <row r="13" spans="2:21" x14ac:dyDescent="0.25">
      <c r="B13" s="127" t="s">
        <v>537</v>
      </c>
      <c r="C13" s="203"/>
      <c r="D13" s="154" t="s">
        <v>540</v>
      </c>
      <c r="E13" s="9" t="s">
        <v>538</v>
      </c>
      <c r="F13" s="192">
        <v>13</v>
      </c>
      <c r="G13" s="219">
        <v>42965</v>
      </c>
      <c r="H13" s="134"/>
      <c r="I13" s="134"/>
      <c r="J13" s="128"/>
      <c r="K13" s="134"/>
      <c r="L13" s="134"/>
      <c r="M13" s="134"/>
      <c r="N13" s="134"/>
      <c r="O13" s="134"/>
      <c r="P13" s="134"/>
      <c r="Q13" s="134"/>
      <c r="R13" s="134"/>
      <c r="S13" s="134"/>
      <c r="T13" s="134"/>
      <c r="U13" s="134"/>
    </row>
    <row r="14" spans="2:21" x14ac:dyDescent="0.25">
      <c r="B14" s="161" t="s">
        <v>1122</v>
      </c>
      <c r="C14" s="134" t="s">
        <v>891</v>
      </c>
      <c r="D14" s="184" t="s">
        <v>1123</v>
      </c>
      <c r="E14" s="13" t="s">
        <v>1129</v>
      </c>
      <c r="F14" s="192">
        <v>4</v>
      </c>
      <c r="G14" s="219">
        <v>42957</v>
      </c>
      <c r="H14" s="134"/>
      <c r="I14" s="134"/>
      <c r="K14" s="134"/>
      <c r="L14" s="134"/>
      <c r="M14" s="134"/>
      <c r="N14" s="134"/>
      <c r="O14" s="134"/>
      <c r="P14" s="134"/>
      <c r="Q14" s="134"/>
      <c r="R14" s="134"/>
      <c r="S14" s="134"/>
      <c r="T14" s="134"/>
      <c r="U14" s="134"/>
    </row>
    <row r="15" spans="2:21" x14ac:dyDescent="0.25">
      <c r="B15" t="s">
        <v>1122</v>
      </c>
      <c r="C15" t="s">
        <v>1141</v>
      </c>
      <c r="D15" s="184" t="s">
        <v>1142</v>
      </c>
      <c r="E15" s="13" t="s">
        <v>1143</v>
      </c>
      <c r="F15" s="192">
        <v>7</v>
      </c>
      <c r="G15" s="119">
        <v>42977</v>
      </c>
      <c r="H15" s="135"/>
      <c r="I15" s="134"/>
      <c r="J15" s="128"/>
      <c r="K15" s="134"/>
      <c r="L15" s="134"/>
      <c r="M15" s="134"/>
      <c r="N15" s="134"/>
      <c r="O15" s="134"/>
      <c r="P15" s="134"/>
      <c r="Q15" s="13" t="s">
        <v>1140</v>
      </c>
      <c r="R15" s="134"/>
      <c r="S15" s="185" t="s">
        <v>1139</v>
      </c>
      <c r="T15" s="134"/>
      <c r="U15" s="134"/>
    </row>
    <row r="16" spans="2:21" x14ac:dyDescent="0.25">
      <c r="B16" s="163" t="s">
        <v>740</v>
      </c>
      <c r="C16" s="134" t="s">
        <v>694</v>
      </c>
      <c r="D16" s="184" t="s">
        <v>695</v>
      </c>
      <c r="E16" s="13" t="s">
        <v>696</v>
      </c>
      <c r="F16" s="192">
        <v>1</v>
      </c>
      <c r="G16" s="219">
        <v>42942</v>
      </c>
      <c r="H16" s="135"/>
      <c r="I16" s="134"/>
      <c r="J16" s="134"/>
      <c r="K16" s="260" t="s">
        <v>739</v>
      </c>
      <c r="L16" s="260"/>
      <c r="M16" s="260"/>
      <c r="N16" s="260"/>
      <c r="O16" s="260"/>
      <c r="Q16" s="13" t="s">
        <v>1131</v>
      </c>
      <c r="R16" s="134"/>
      <c r="S16" s="185" t="s">
        <v>1132</v>
      </c>
      <c r="T16" s="257" t="s">
        <v>1133</v>
      </c>
      <c r="U16" s="134"/>
    </row>
    <row r="17" spans="2:22" x14ac:dyDescent="0.25">
      <c r="B17" s="161" t="s">
        <v>745</v>
      </c>
      <c r="C17" s="134"/>
      <c r="D17" s="184" t="s">
        <v>738</v>
      </c>
      <c r="E17" s="13" t="s">
        <v>127</v>
      </c>
      <c r="F17" s="192"/>
      <c r="G17" s="192"/>
      <c r="H17" s="135"/>
      <c r="I17" s="134"/>
      <c r="J17" s="187"/>
      <c r="K17" s="260" t="s">
        <v>738</v>
      </c>
      <c r="L17" s="260"/>
      <c r="M17" s="260"/>
      <c r="N17" s="260"/>
      <c r="O17" s="260"/>
      <c r="Q17" s="13" t="s">
        <v>923</v>
      </c>
      <c r="R17" s="134"/>
      <c r="S17" s="185" t="s">
        <v>1121</v>
      </c>
      <c r="T17" s="134"/>
      <c r="U17" s="134"/>
    </row>
    <row r="18" spans="2:22" x14ac:dyDescent="0.25">
      <c r="B18" s="161" t="s">
        <v>866</v>
      </c>
      <c r="C18" s="134" t="s">
        <v>864</v>
      </c>
      <c r="D18" s="184" t="s">
        <v>867</v>
      </c>
      <c r="E18" s="13" t="s">
        <v>865</v>
      </c>
      <c r="F18" s="192">
        <v>6</v>
      </c>
      <c r="G18" s="219">
        <v>42971</v>
      </c>
      <c r="H18" s="135"/>
      <c r="I18" s="134"/>
      <c r="J18" s="186"/>
      <c r="K18" s="134"/>
      <c r="L18" s="134"/>
      <c r="M18" s="134"/>
      <c r="N18" s="134"/>
      <c r="O18" s="134"/>
      <c r="Q18" s="13" t="s">
        <v>921</v>
      </c>
      <c r="R18" s="134"/>
      <c r="S18" s="185" t="s">
        <v>710</v>
      </c>
      <c r="T18" s="134"/>
      <c r="U18" s="134"/>
    </row>
    <row r="19" spans="2:22" x14ac:dyDescent="0.25">
      <c r="B19" s="161" t="s">
        <v>893</v>
      </c>
      <c r="C19" s="134" t="s">
        <v>892</v>
      </c>
      <c r="D19" s="184" t="s">
        <v>873</v>
      </c>
      <c r="E19" s="134" t="s">
        <v>430</v>
      </c>
      <c r="F19" s="192">
        <v>7</v>
      </c>
      <c r="G19" s="219">
        <v>42958</v>
      </c>
      <c r="H19" s="134"/>
      <c r="I19" s="134"/>
      <c r="J19" s="186" t="s">
        <v>747</v>
      </c>
      <c r="K19" s="134" t="s">
        <v>690</v>
      </c>
      <c r="L19" s="134"/>
      <c r="M19" s="134" t="s">
        <v>749</v>
      </c>
      <c r="N19" s="134"/>
      <c r="O19" s="134"/>
      <c r="Q19" s="13" t="s">
        <v>922</v>
      </c>
      <c r="R19" s="134"/>
      <c r="S19" s="185" t="s">
        <v>756</v>
      </c>
      <c r="T19" s="134"/>
      <c r="U19" s="134"/>
    </row>
    <row r="20" spans="2:22" x14ac:dyDescent="0.25">
      <c r="B20" s="161" t="s">
        <v>880</v>
      </c>
      <c r="C20" s="134" t="s">
        <v>891</v>
      </c>
      <c r="D20" s="184" t="s">
        <v>881</v>
      </c>
      <c r="E20" s="13" t="s">
        <v>882</v>
      </c>
      <c r="F20" s="192">
        <v>3</v>
      </c>
      <c r="G20" s="219">
        <v>42915</v>
      </c>
      <c r="H20" s="134"/>
      <c r="I20" s="134"/>
      <c r="J20" s="186"/>
      <c r="K20" s="134"/>
      <c r="L20" s="134"/>
      <c r="M20" s="134"/>
      <c r="N20" s="134"/>
      <c r="O20" s="134"/>
      <c r="Q20" s="13" t="s">
        <v>924</v>
      </c>
      <c r="R20" s="134"/>
      <c r="S20" s="185" t="s">
        <v>709</v>
      </c>
      <c r="T20" s="134"/>
      <c r="U20" s="134"/>
    </row>
    <row r="21" spans="2:22" x14ac:dyDescent="0.25">
      <c r="B21" s="222" t="s">
        <v>333</v>
      </c>
      <c r="C21" s="134" t="s">
        <v>895</v>
      </c>
      <c r="D21" s="184" t="s">
        <v>359</v>
      </c>
      <c r="E21" s="13" t="s">
        <v>837</v>
      </c>
      <c r="F21" s="192">
        <v>1</v>
      </c>
      <c r="G21" s="219">
        <v>42866</v>
      </c>
      <c r="H21" s="134"/>
      <c r="I21" s="134"/>
      <c r="J21" s="186" t="s">
        <v>747</v>
      </c>
      <c r="K21" s="134" t="s">
        <v>695</v>
      </c>
      <c r="L21" s="134"/>
      <c r="M21" s="134" t="s">
        <v>750</v>
      </c>
      <c r="N21" s="134"/>
      <c r="O21" s="134"/>
      <c r="Q21" s="13" t="s">
        <v>926</v>
      </c>
      <c r="R21" s="134"/>
      <c r="S21" s="185" t="s">
        <v>707</v>
      </c>
      <c r="T21" s="134"/>
      <c r="U21" s="134"/>
    </row>
    <row r="22" spans="2:22" x14ac:dyDescent="0.25">
      <c r="B22" s="161" t="s">
        <v>579</v>
      </c>
      <c r="C22" s="134" t="s">
        <v>912</v>
      </c>
      <c r="D22" s="184" t="s">
        <v>703</v>
      </c>
      <c r="E22" s="13" t="s">
        <v>915</v>
      </c>
      <c r="F22" s="192">
        <v>3</v>
      </c>
      <c r="G22" s="219">
        <v>42971</v>
      </c>
      <c r="H22" s="134"/>
      <c r="I22" s="134"/>
      <c r="J22" s="134"/>
      <c r="K22" s="134"/>
      <c r="L22" s="134"/>
      <c r="M22" s="31" t="s">
        <v>552</v>
      </c>
      <c r="N22" s="134"/>
      <c r="O22" s="134"/>
      <c r="Q22" s="13" t="s">
        <v>936</v>
      </c>
      <c r="R22" s="134"/>
      <c r="S22" s="185" t="s">
        <v>937</v>
      </c>
      <c r="T22" s="134"/>
      <c r="U22" s="134"/>
    </row>
    <row r="23" spans="2:22" x14ac:dyDescent="0.25">
      <c r="B23" s="134" t="s">
        <v>932</v>
      </c>
      <c r="C23" s="134" t="s">
        <v>933</v>
      </c>
      <c r="D23" s="184" t="s">
        <v>934</v>
      </c>
      <c r="E23" s="225" t="s">
        <v>935</v>
      </c>
      <c r="F23" s="192">
        <v>8</v>
      </c>
      <c r="G23" s="219">
        <v>42957</v>
      </c>
      <c r="H23" s="134"/>
      <c r="I23" s="134"/>
      <c r="J23" s="134"/>
      <c r="K23" s="134"/>
      <c r="L23" s="134"/>
      <c r="M23" s="134" t="s">
        <v>564</v>
      </c>
      <c r="N23" s="134"/>
      <c r="O23" s="134"/>
      <c r="Q23" s="13" t="s">
        <v>929</v>
      </c>
      <c r="R23" s="134"/>
      <c r="S23" s="185" t="s">
        <v>1120</v>
      </c>
      <c r="T23" s="257" t="s">
        <v>1130</v>
      </c>
      <c r="U23" s="257"/>
      <c r="V23" s="257"/>
    </row>
    <row r="24" spans="2:22" x14ac:dyDescent="0.25">
      <c r="B24" s="158" t="s">
        <v>419</v>
      </c>
      <c r="C24" s="158" t="s">
        <v>1138</v>
      </c>
      <c r="D24" s="159"/>
      <c r="E24" s="159"/>
      <c r="I24" s="134"/>
      <c r="J24" s="134"/>
      <c r="K24" s="134"/>
      <c r="L24" s="134"/>
      <c r="M24" s="130" t="s">
        <v>547</v>
      </c>
      <c r="N24" s="134"/>
      <c r="O24" s="134"/>
    </row>
    <row r="25" spans="2:22" x14ac:dyDescent="0.25">
      <c r="B25" s="134"/>
      <c r="C25" s="134"/>
      <c r="D25" s="134"/>
      <c r="E25" s="255" t="s">
        <v>415</v>
      </c>
      <c r="F25" s="208">
        <f>AVERAGE(F4:F13)</f>
        <v>36</v>
      </c>
      <c r="G25" s="211" t="s">
        <v>451</v>
      </c>
      <c r="H25" s="165" t="s">
        <v>467</v>
      </c>
      <c r="I25" s="134"/>
      <c r="J25" s="134"/>
      <c r="K25" s="134"/>
      <c r="L25" s="134"/>
      <c r="M25" s="134" t="s">
        <v>548</v>
      </c>
      <c r="N25" s="134"/>
      <c r="O25" s="134"/>
      <c r="P25" s="134"/>
      <c r="Q25" s="134"/>
      <c r="R25" s="134"/>
      <c r="S25" s="134"/>
      <c r="T25" s="134"/>
      <c r="U25" s="134"/>
    </row>
    <row r="26" spans="2:22" x14ac:dyDescent="0.25">
      <c r="B26" s="134"/>
      <c r="C26" s="134"/>
      <c r="D26" s="134"/>
      <c r="E26" s="256">
        <v>130</v>
      </c>
      <c r="F26" s="209">
        <f>SUM(F4:F23)</f>
        <v>400</v>
      </c>
      <c r="G26" s="220" t="s">
        <v>467</v>
      </c>
      <c r="H26" s="165">
        <f>E26+F26</f>
        <v>530</v>
      </c>
      <c r="I26" s="134"/>
      <c r="J26" s="134"/>
      <c r="K26" s="134"/>
      <c r="L26" s="134"/>
      <c r="M26" s="134" t="s">
        <v>550</v>
      </c>
      <c r="N26" s="134"/>
      <c r="O26" s="134"/>
      <c r="P26" s="233" t="s">
        <v>928</v>
      </c>
      <c r="Q26" s="134"/>
      <c r="R26" s="134" t="s">
        <v>549</v>
      </c>
      <c r="S26" s="134"/>
      <c r="T26" s="134"/>
      <c r="U26" s="134"/>
    </row>
    <row r="27" spans="2:22" x14ac:dyDescent="0.25">
      <c r="B27" s="134"/>
      <c r="C27" s="134"/>
      <c r="D27" s="134"/>
      <c r="E27" s="134"/>
      <c r="F27" s="192"/>
      <c r="G27" s="192"/>
      <c r="H27" s="134"/>
      <c r="I27" s="134"/>
      <c r="J27" s="134"/>
      <c r="K27" s="134"/>
      <c r="L27" s="134"/>
      <c r="M27" s="134" t="s">
        <v>655</v>
      </c>
      <c r="N27" s="134"/>
      <c r="O27" s="134"/>
      <c r="P27" s="231" t="s">
        <v>929</v>
      </c>
      <c r="Q27" s="134"/>
      <c r="R27" s="134" t="s">
        <v>549</v>
      </c>
      <c r="S27" s="134"/>
      <c r="T27" s="134"/>
      <c r="U27" s="134"/>
    </row>
    <row r="28" spans="2:22" ht="15.75" x14ac:dyDescent="0.25">
      <c r="B28" s="134"/>
      <c r="C28" s="134"/>
      <c r="D28" s="134"/>
      <c r="E28" s="134"/>
      <c r="F28" s="192"/>
      <c r="G28" s="192"/>
      <c r="H28" s="134"/>
      <c r="I28" s="134"/>
      <c r="J28" s="134"/>
      <c r="K28" s="134"/>
      <c r="L28" s="134"/>
      <c r="M28" s="152" t="s">
        <v>654</v>
      </c>
      <c r="N28" s="134"/>
      <c r="O28" s="134"/>
      <c r="P28" s="134"/>
      <c r="Q28" s="134"/>
      <c r="R28" s="233" t="s">
        <v>945</v>
      </c>
      <c r="S28" s="232"/>
      <c r="T28" s="232"/>
      <c r="U28" s="232"/>
    </row>
    <row r="29" spans="2:22" ht="247.5" x14ac:dyDescent="0.25">
      <c r="B29" s="121" t="s">
        <v>407</v>
      </c>
      <c r="C29" s="121" t="s">
        <v>418</v>
      </c>
      <c r="D29" s="121" t="s">
        <v>876</v>
      </c>
      <c r="E29" s="121" t="s">
        <v>395</v>
      </c>
      <c r="F29" s="210" t="s">
        <v>411</v>
      </c>
      <c r="G29" s="210" t="s">
        <v>494</v>
      </c>
      <c r="H29" s="134"/>
      <c r="I29" s="134"/>
      <c r="J29" s="134"/>
      <c r="K29" s="134"/>
      <c r="L29" s="134"/>
      <c r="M29" s="13"/>
      <c r="N29" s="134"/>
      <c r="O29" s="134"/>
      <c r="P29" s="61" t="s">
        <v>943</v>
      </c>
      <c r="Q29" s="134"/>
      <c r="R29" s="234" t="s">
        <v>946</v>
      </c>
      <c r="S29" s="232"/>
      <c r="T29" s="232"/>
      <c r="U29" s="232"/>
    </row>
    <row r="30" spans="2:22" x14ac:dyDescent="0.25">
      <c r="B30" s="84" t="s">
        <v>352</v>
      </c>
      <c r="C30" s="86" t="s">
        <v>353</v>
      </c>
      <c r="D30" s="87" t="s">
        <v>380</v>
      </c>
      <c r="E30" s="88" t="s">
        <v>326</v>
      </c>
      <c r="F30" s="211" t="s">
        <v>322</v>
      </c>
      <c r="G30" s="221" t="s">
        <v>354</v>
      </c>
      <c r="H30" s="122"/>
      <c r="I30" s="134"/>
      <c r="J30" s="122"/>
      <c r="K30" s="134"/>
      <c r="L30" s="134"/>
      <c r="M30" s="134"/>
      <c r="N30" s="134"/>
      <c r="O30" s="134"/>
      <c r="P30" s="61" t="s">
        <v>944</v>
      </c>
      <c r="Q30" s="134"/>
      <c r="R30" s="231" t="s">
        <v>947</v>
      </c>
      <c r="S30" s="230"/>
      <c r="T30" s="230"/>
      <c r="U30" s="230"/>
    </row>
    <row r="31" spans="2:22" x14ac:dyDescent="0.25">
      <c r="B31" s="140" t="s">
        <v>347</v>
      </c>
      <c r="C31" s="140" t="s">
        <v>348</v>
      </c>
      <c r="D31" s="141" t="s">
        <v>754</v>
      </c>
      <c r="E31" s="141" t="s">
        <v>350</v>
      </c>
      <c r="F31" s="212" t="s">
        <v>346</v>
      </c>
      <c r="G31" s="212" t="s">
        <v>351</v>
      </c>
      <c r="H31" s="98"/>
      <c r="I31" s="134"/>
      <c r="J31" s="99"/>
      <c r="K31" s="134"/>
      <c r="L31" s="134"/>
      <c r="M31" s="136" t="s">
        <v>711</v>
      </c>
      <c r="N31" s="27"/>
      <c r="O31" s="27"/>
      <c r="P31" s="134"/>
      <c r="Q31" s="134"/>
      <c r="R31" s="134"/>
      <c r="S31" s="134"/>
      <c r="T31" s="134"/>
      <c r="U31" s="134"/>
    </row>
    <row r="32" spans="2:22" x14ac:dyDescent="0.25">
      <c r="B32" s="134" t="s">
        <v>861</v>
      </c>
      <c r="C32" s="134" t="s">
        <v>382</v>
      </c>
      <c r="D32" s="134" t="s">
        <v>366</v>
      </c>
      <c r="E32" s="134" t="s">
        <v>392</v>
      </c>
      <c r="F32" s="192" t="s">
        <v>370</v>
      </c>
      <c r="G32" s="192" t="s">
        <v>398</v>
      </c>
      <c r="H32" s="135"/>
      <c r="I32" s="122"/>
      <c r="J32" s="134"/>
      <c r="K32" s="134"/>
      <c r="L32" s="134"/>
      <c r="M32" s="185" t="s">
        <v>707</v>
      </c>
      <c r="N32" s="185"/>
      <c r="O32" s="185"/>
      <c r="P32" s="134"/>
      <c r="Q32" s="134"/>
      <c r="R32" s="134"/>
      <c r="S32" s="134"/>
      <c r="T32" s="134"/>
      <c r="U32" s="134"/>
    </row>
    <row r="33" spans="2:21" x14ac:dyDescent="0.25">
      <c r="B33" s="134" t="s">
        <v>359</v>
      </c>
      <c r="C33" s="134" t="s">
        <v>305</v>
      </c>
      <c r="D33" s="134" t="s">
        <v>778</v>
      </c>
      <c r="E33" s="134" t="s">
        <v>394</v>
      </c>
      <c r="F33" s="192" t="s">
        <v>369</v>
      </c>
      <c r="G33" s="192" t="s">
        <v>408</v>
      </c>
      <c r="H33" s="135"/>
      <c r="I33" s="99"/>
      <c r="J33" s="134"/>
      <c r="K33" s="134"/>
      <c r="L33" s="134"/>
      <c r="M33" s="185" t="s">
        <v>709</v>
      </c>
      <c r="N33" s="185"/>
      <c r="O33" s="185"/>
      <c r="P33" s="134"/>
      <c r="Q33" s="134"/>
      <c r="R33" s="134"/>
      <c r="S33" s="134"/>
      <c r="T33" s="134"/>
      <c r="U33" s="134"/>
    </row>
    <row r="34" spans="2:21" x14ac:dyDescent="0.25">
      <c r="B34" s="202" t="s">
        <v>361</v>
      </c>
      <c r="C34" s="134" t="s">
        <v>421</v>
      </c>
      <c r="D34" s="134" t="s">
        <v>416</v>
      </c>
      <c r="E34" s="134" t="s">
        <v>412</v>
      </c>
      <c r="F34" s="192" t="s">
        <v>363</v>
      </c>
      <c r="G34" s="192" t="s">
        <v>559</v>
      </c>
      <c r="H34" s="134"/>
      <c r="I34" s="134"/>
      <c r="J34" s="134"/>
      <c r="K34" s="134"/>
      <c r="L34" s="134"/>
      <c r="M34" s="185" t="s">
        <v>710</v>
      </c>
      <c r="N34" s="185"/>
      <c r="O34" s="185" t="s">
        <v>942</v>
      </c>
      <c r="P34" s="134"/>
      <c r="Q34" s="134"/>
      <c r="R34" s="134"/>
      <c r="S34" s="134"/>
      <c r="T34" s="134"/>
      <c r="U34" s="134"/>
    </row>
    <row r="35" spans="2:21" x14ac:dyDescent="0.25">
      <c r="B35" s="134" t="s">
        <v>373</v>
      </c>
      <c r="C35" s="134" t="s">
        <v>847</v>
      </c>
      <c r="D35" s="134" t="s">
        <v>441</v>
      </c>
      <c r="E35" s="134" t="s">
        <v>429</v>
      </c>
      <c r="F35" s="192" t="s">
        <v>364</v>
      </c>
      <c r="G35" s="192" t="s">
        <v>434</v>
      </c>
      <c r="H35" s="135"/>
      <c r="I35" s="134"/>
      <c r="J35" s="134"/>
      <c r="K35" s="134"/>
      <c r="L35" s="134"/>
      <c r="M35" s="185" t="s">
        <v>756</v>
      </c>
      <c r="N35" s="185"/>
      <c r="O35" s="185"/>
      <c r="P35" s="134"/>
      <c r="Q35" s="134"/>
      <c r="R35" s="134"/>
      <c r="S35" s="134"/>
      <c r="T35" s="134"/>
      <c r="U35" s="134"/>
    </row>
    <row r="36" spans="2:21" x14ac:dyDescent="0.25">
      <c r="B36" s="134"/>
      <c r="C36" s="134" t="s">
        <v>539</v>
      </c>
      <c r="D36" s="134"/>
      <c r="E36" s="134" t="s">
        <v>670</v>
      </c>
      <c r="F36" s="192" t="s">
        <v>399</v>
      </c>
      <c r="G36" s="192" t="s">
        <v>436</v>
      </c>
      <c r="H36" s="135"/>
      <c r="I36" s="134"/>
      <c r="J36" s="134"/>
      <c r="K36" s="134"/>
      <c r="L36" s="134"/>
      <c r="M36" s="134"/>
      <c r="N36" s="134"/>
      <c r="O36" s="134"/>
      <c r="P36" s="134"/>
      <c r="Q36" s="226"/>
      <c r="R36" s="226"/>
      <c r="S36" s="134"/>
      <c r="T36" s="134"/>
      <c r="U36" s="134"/>
    </row>
    <row r="37" spans="2:21" x14ac:dyDescent="0.25">
      <c r="B37" s="134" t="s">
        <v>583</v>
      </c>
      <c r="C37" s="134" t="s">
        <v>557</v>
      </c>
      <c r="D37" s="134" t="s">
        <v>495</v>
      </c>
      <c r="E37" s="134" t="s">
        <v>689</v>
      </c>
      <c r="F37" s="192" t="s">
        <v>400</v>
      </c>
      <c r="G37" s="192" t="s">
        <v>442</v>
      </c>
      <c r="H37" s="134"/>
      <c r="I37" s="134"/>
      <c r="J37" s="134"/>
      <c r="K37" s="134"/>
      <c r="L37" s="134"/>
      <c r="M37" s="185" t="s">
        <v>930</v>
      </c>
      <c r="N37" s="228" t="s">
        <v>923</v>
      </c>
      <c r="O37" s="185" t="s">
        <v>941</v>
      </c>
      <c r="P37" s="134"/>
      <c r="Q37" s="227" t="s">
        <v>931</v>
      </c>
      <c r="R37" s="226"/>
      <c r="S37" s="134"/>
      <c r="T37" s="134"/>
      <c r="U37" s="134"/>
    </row>
    <row r="38" spans="2:21" x14ac:dyDescent="0.25">
      <c r="B38" s="134"/>
      <c r="C38" s="134" t="s">
        <v>677</v>
      </c>
      <c r="D38" s="134"/>
      <c r="E38" s="134"/>
      <c r="F38" s="192" t="s">
        <v>426</v>
      </c>
      <c r="G38" s="192" t="s">
        <v>446</v>
      </c>
      <c r="H38" s="135"/>
      <c r="I38" s="134"/>
      <c r="J38" s="134"/>
      <c r="K38" s="134"/>
      <c r="L38" s="134"/>
      <c r="M38" s="185" t="s">
        <v>706</v>
      </c>
      <c r="N38" s="185"/>
      <c r="O38" s="185"/>
      <c r="P38" s="134"/>
      <c r="Q38" s="134"/>
      <c r="R38" s="134"/>
      <c r="S38" s="134"/>
      <c r="T38" s="134"/>
      <c r="U38" s="134"/>
    </row>
    <row r="39" spans="2:21" x14ac:dyDescent="0.25">
      <c r="B39" s="134" t="s">
        <v>758</v>
      </c>
      <c r="C39" s="134" t="s">
        <v>666</v>
      </c>
      <c r="D39" s="134" t="s">
        <v>676</v>
      </c>
      <c r="E39" s="134"/>
      <c r="F39" s="192" t="s">
        <v>401</v>
      </c>
      <c r="G39" s="192" t="s">
        <v>466</v>
      </c>
      <c r="H39" s="135"/>
      <c r="I39" s="134"/>
      <c r="J39" s="134"/>
      <c r="K39" s="134"/>
      <c r="L39" s="134"/>
      <c r="M39" s="134"/>
      <c r="N39" s="134"/>
      <c r="O39" s="134"/>
      <c r="P39" s="134"/>
      <c r="Q39" s="134"/>
      <c r="R39" s="134"/>
      <c r="S39" s="134"/>
      <c r="T39" s="134"/>
      <c r="U39" s="134"/>
    </row>
    <row r="40" spans="2:21" x14ac:dyDescent="0.25">
      <c r="B40" s="134" t="s">
        <v>869</v>
      </c>
      <c r="C40" s="134" t="s">
        <v>678</v>
      </c>
      <c r="D40" s="134" t="s">
        <v>697</v>
      </c>
      <c r="E40" s="134"/>
      <c r="F40" s="192" t="s">
        <v>501</v>
      </c>
      <c r="G40" s="192" t="s">
        <v>683</v>
      </c>
      <c r="H40" s="135"/>
      <c r="I40" s="134"/>
      <c r="J40" s="134"/>
      <c r="K40" s="134"/>
      <c r="L40" s="134"/>
      <c r="M40" s="229" t="s">
        <v>940</v>
      </c>
      <c r="N40" s="41" t="s">
        <v>936</v>
      </c>
      <c r="O40" s="193" t="s">
        <v>938</v>
      </c>
      <c r="P40" s="134"/>
      <c r="Q40" s="134"/>
      <c r="R40" s="134"/>
      <c r="S40" s="134"/>
      <c r="T40" s="134"/>
      <c r="U40" s="134"/>
    </row>
    <row r="41" spans="2:21" x14ac:dyDescent="0.25">
      <c r="B41" s="134"/>
      <c r="C41" s="134" t="s">
        <v>372</v>
      </c>
      <c r="D41" s="134" t="s">
        <v>862</v>
      </c>
      <c r="E41" s="134"/>
      <c r="F41" s="192" t="s">
        <v>512</v>
      </c>
      <c r="G41" s="192" t="s">
        <v>759</v>
      </c>
      <c r="H41" s="135"/>
      <c r="I41" s="134"/>
      <c r="J41" s="134"/>
      <c r="K41" s="134"/>
      <c r="L41" s="134"/>
      <c r="M41" s="185" t="s">
        <v>928</v>
      </c>
      <c r="N41" s="228" t="s">
        <v>929</v>
      </c>
      <c r="O41" s="185" t="s">
        <v>939</v>
      </c>
      <c r="P41" s="134"/>
      <c r="Q41" s="134"/>
      <c r="R41" s="134"/>
      <c r="S41" s="134"/>
      <c r="T41" s="134"/>
      <c r="U41" s="134"/>
    </row>
    <row r="42" spans="2:21" x14ac:dyDescent="0.25">
      <c r="B42" s="134"/>
      <c r="C42" s="134" t="s">
        <v>777</v>
      </c>
      <c r="D42" s="134" t="s">
        <v>863</v>
      </c>
      <c r="E42" s="134"/>
      <c r="F42" s="192" t="s">
        <v>716</v>
      </c>
      <c r="G42" s="192" t="s">
        <v>701</v>
      </c>
      <c r="H42" s="135"/>
      <c r="I42" s="134"/>
      <c r="J42" s="134"/>
      <c r="K42" s="134"/>
      <c r="L42" s="134"/>
      <c r="M42" s="134"/>
      <c r="N42" s="134"/>
      <c r="O42" s="134"/>
      <c r="P42" s="134"/>
      <c r="Q42" s="134"/>
      <c r="R42" s="134"/>
      <c r="S42" s="134"/>
      <c r="T42" s="134"/>
      <c r="U42" s="134"/>
    </row>
    <row r="43" spans="2:21" x14ac:dyDescent="0.25">
      <c r="B43" s="134"/>
      <c r="C43" s="134"/>
      <c r="D43" s="134" t="s">
        <v>948</v>
      </c>
      <c r="E43" s="134"/>
      <c r="F43" s="192" t="s">
        <v>755</v>
      </c>
      <c r="G43" s="192"/>
      <c r="H43" s="135"/>
      <c r="I43" s="134"/>
      <c r="J43" s="134"/>
      <c r="K43" s="134"/>
      <c r="L43" s="134"/>
      <c r="M43" s="134"/>
      <c r="N43" s="134"/>
      <c r="O43" s="134"/>
      <c r="P43" s="134"/>
      <c r="Q43" s="134"/>
      <c r="R43" s="134"/>
      <c r="S43" s="134"/>
      <c r="T43" s="134"/>
      <c r="U43" s="134"/>
    </row>
    <row r="44" spans="2:21" x14ac:dyDescent="0.25">
      <c r="B44" s="134"/>
      <c r="C44" s="134"/>
      <c r="D44" s="134" t="s">
        <v>1134</v>
      </c>
      <c r="E44" s="134"/>
      <c r="F44" s="192" t="s">
        <v>743</v>
      </c>
      <c r="G44" s="192"/>
      <c r="H44" s="135"/>
      <c r="I44" s="134"/>
      <c r="J44" s="134"/>
      <c r="K44" s="134"/>
      <c r="L44" s="134"/>
      <c r="M44" s="134"/>
      <c r="N44" s="134"/>
      <c r="O44" s="134"/>
      <c r="P44" s="134"/>
      <c r="Q44" s="134"/>
      <c r="R44" s="134"/>
      <c r="S44" s="134"/>
      <c r="T44" s="134"/>
      <c r="U44" s="134"/>
    </row>
    <row r="45" spans="2:21" x14ac:dyDescent="0.25">
      <c r="B45" s="202" t="s">
        <v>860</v>
      </c>
      <c r="C45" s="134"/>
      <c r="D45" s="134"/>
      <c r="E45" s="134"/>
      <c r="F45" s="192" t="s">
        <v>775</v>
      </c>
      <c r="G45" s="192"/>
      <c r="H45" s="135"/>
      <c r="I45" s="134"/>
      <c r="J45" s="134"/>
      <c r="K45" s="134"/>
      <c r="L45" s="134"/>
      <c r="M45" s="134"/>
      <c r="N45" s="134"/>
      <c r="O45" s="134"/>
      <c r="P45" s="134"/>
      <c r="Q45" s="134"/>
      <c r="R45" s="134"/>
      <c r="S45" s="134"/>
      <c r="T45" s="134"/>
      <c r="U45" s="134"/>
    </row>
    <row r="46" spans="2:21" x14ac:dyDescent="0.25">
      <c r="B46" s="134"/>
      <c r="C46" s="134"/>
      <c r="D46" s="134"/>
      <c r="E46" s="134"/>
      <c r="F46" s="192" t="s">
        <v>776</v>
      </c>
      <c r="G46" s="192"/>
      <c r="H46" s="135"/>
      <c r="I46" s="134" t="s">
        <v>852</v>
      </c>
      <c r="J46" s="5" t="s">
        <v>316</v>
      </c>
      <c r="K46" s="134"/>
      <c r="L46" s="134"/>
      <c r="M46" s="201" t="s">
        <v>347</v>
      </c>
      <c r="N46" s="20"/>
      <c r="O46" s="20"/>
      <c r="P46" s="244" t="s">
        <v>754</v>
      </c>
      <c r="Q46" s="136">
        <v>2016</v>
      </c>
      <c r="R46" s="134"/>
      <c r="S46" s="136" t="s">
        <v>1013</v>
      </c>
      <c r="T46" s="134"/>
      <c r="U46" s="134"/>
    </row>
    <row r="47" spans="2:21" x14ac:dyDescent="0.25">
      <c r="B47" s="134"/>
      <c r="C47" s="134"/>
      <c r="D47" s="134"/>
      <c r="E47" s="134"/>
      <c r="F47" s="192"/>
      <c r="G47" s="192"/>
      <c r="H47" s="135"/>
      <c r="I47" s="134"/>
      <c r="J47" s="134"/>
      <c r="K47" s="134"/>
      <c r="L47" s="134"/>
      <c r="M47" s="254" t="s">
        <v>826</v>
      </c>
      <c r="N47" s="58" t="s">
        <v>143</v>
      </c>
      <c r="O47" s="254" t="s">
        <v>848</v>
      </c>
      <c r="P47" s="254" t="s">
        <v>986</v>
      </c>
      <c r="Q47" s="254" t="s">
        <v>987</v>
      </c>
      <c r="R47" s="58" t="s">
        <v>988</v>
      </c>
      <c r="S47" s="254" t="s">
        <v>1011</v>
      </c>
      <c r="T47" s="134"/>
      <c r="U47" s="134"/>
    </row>
    <row r="48" spans="2:21" x14ac:dyDescent="0.25">
      <c r="B48" s="95" t="s">
        <v>405</v>
      </c>
      <c r="C48" s="96"/>
      <c r="D48" s="96" t="s">
        <v>406</v>
      </c>
      <c r="E48" s="96" t="s">
        <v>413</v>
      </c>
      <c r="F48" s="213" t="s">
        <v>404</v>
      </c>
      <c r="G48" s="213" t="s">
        <v>404</v>
      </c>
      <c r="H48" s="135"/>
      <c r="I48" s="5" t="s">
        <v>367</v>
      </c>
      <c r="J48" s="134"/>
      <c r="K48" s="134"/>
      <c r="L48" s="134"/>
      <c r="M48" s="254" t="s">
        <v>820</v>
      </c>
      <c r="N48" s="58" t="s">
        <v>391</v>
      </c>
      <c r="O48" s="254" t="s">
        <v>849</v>
      </c>
      <c r="P48" s="254" t="s">
        <v>989</v>
      </c>
      <c r="Q48" s="254" t="s">
        <v>990</v>
      </c>
      <c r="R48" s="58" t="s">
        <v>991</v>
      </c>
      <c r="S48" s="254" t="s">
        <v>488</v>
      </c>
      <c r="T48" s="134"/>
      <c r="U48" s="134"/>
    </row>
    <row r="49" spans="2:21" x14ac:dyDescent="0.25">
      <c r="B49" s="96"/>
      <c r="C49" s="96"/>
      <c r="D49" s="96" t="s">
        <v>417</v>
      </c>
      <c r="E49" s="96" t="s">
        <v>428</v>
      </c>
      <c r="F49" s="213"/>
      <c r="G49" s="213"/>
      <c r="H49" s="135"/>
      <c r="I49" s="134" t="s">
        <v>853</v>
      </c>
      <c r="J49" s="134"/>
      <c r="K49" s="134"/>
      <c r="L49" s="134"/>
      <c r="M49" s="254" t="s">
        <v>836</v>
      </c>
      <c r="N49" s="58" t="s">
        <v>837</v>
      </c>
      <c r="O49" s="254" t="s">
        <v>849</v>
      </c>
      <c r="P49" s="254" t="s">
        <v>265</v>
      </c>
      <c r="Q49" s="254" t="s">
        <v>992</v>
      </c>
      <c r="R49" s="58" t="s">
        <v>213</v>
      </c>
      <c r="S49" s="134"/>
      <c r="T49" s="134"/>
      <c r="U49" s="134"/>
    </row>
    <row r="50" spans="2:21" x14ac:dyDescent="0.25">
      <c r="B50" s="109"/>
      <c r="C50" s="109"/>
      <c r="D50" s="110" t="s">
        <v>479</v>
      </c>
      <c r="E50" s="111"/>
      <c r="F50" s="214"/>
      <c r="G50" s="214"/>
      <c r="H50" s="135"/>
      <c r="I50" s="134" t="s">
        <v>854</v>
      </c>
      <c r="J50" s="134" t="s">
        <v>328</v>
      </c>
      <c r="K50" s="134"/>
      <c r="L50" s="134"/>
      <c r="M50" s="128"/>
      <c r="N50" s="134"/>
      <c r="O50" s="134"/>
      <c r="P50" s="254" t="s">
        <v>993</v>
      </c>
      <c r="Q50" s="254" t="s">
        <v>994</v>
      </c>
      <c r="R50" s="58" t="s">
        <v>995</v>
      </c>
      <c r="S50" s="134"/>
      <c r="T50" s="134"/>
      <c r="U50" s="134"/>
    </row>
    <row r="51" spans="2:21" x14ac:dyDescent="0.25">
      <c r="B51" s="109"/>
      <c r="C51" s="109"/>
      <c r="D51" s="110" t="s">
        <v>483</v>
      </c>
      <c r="E51" s="111"/>
      <c r="F51" s="214"/>
      <c r="G51" s="214"/>
      <c r="H51" s="135"/>
      <c r="I51" s="134"/>
      <c r="J51" s="134"/>
      <c r="K51" s="134"/>
      <c r="L51" s="134"/>
      <c r="M51" s="201" t="s">
        <v>754</v>
      </c>
      <c r="N51" s="20"/>
      <c r="O51" s="20"/>
      <c r="P51" s="254" t="s">
        <v>996</v>
      </c>
      <c r="Q51" s="254" t="s">
        <v>997</v>
      </c>
      <c r="R51" s="58" t="s">
        <v>807</v>
      </c>
      <c r="S51" s="134"/>
      <c r="T51" s="134"/>
      <c r="U51" s="134"/>
    </row>
    <row r="52" spans="2:21" x14ac:dyDescent="0.25">
      <c r="B52" s="13" t="s">
        <v>391</v>
      </c>
      <c r="C52" s="157" t="s">
        <v>440</v>
      </c>
      <c r="D52" s="13" t="s">
        <v>384</v>
      </c>
      <c r="E52" s="134"/>
      <c r="F52" s="215" t="s">
        <v>196</v>
      </c>
      <c r="G52" s="192"/>
      <c r="H52" s="135"/>
      <c r="I52" s="134" t="s">
        <v>367</v>
      </c>
      <c r="J52" s="134"/>
      <c r="K52" s="134"/>
      <c r="L52" s="134"/>
      <c r="M52" s="254" t="s">
        <v>7</v>
      </c>
      <c r="N52" s="20"/>
      <c r="O52" s="254" t="s">
        <v>850</v>
      </c>
      <c r="P52" s="254" t="s">
        <v>998</v>
      </c>
      <c r="Q52" s="254" t="s">
        <v>999</v>
      </c>
      <c r="R52" s="58" t="s">
        <v>1012</v>
      </c>
      <c r="S52" s="134"/>
      <c r="T52" s="134"/>
      <c r="U52" s="134"/>
    </row>
    <row r="53" spans="2:21" x14ac:dyDescent="0.25">
      <c r="B53" s="134"/>
      <c r="C53" s="157" t="s">
        <v>487</v>
      </c>
      <c r="D53" s="13" t="s">
        <v>386</v>
      </c>
      <c r="E53" s="134"/>
      <c r="F53" s="215" t="s">
        <v>267</v>
      </c>
      <c r="G53" s="192"/>
      <c r="H53" s="135"/>
      <c r="I53" s="134" t="s">
        <v>855</v>
      </c>
      <c r="J53" s="134" t="s">
        <v>252</v>
      </c>
      <c r="K53" s="134"/>
      <c r="L53" s="134"/>
      <c r="M53" s="128"/>
      <c r="N53" s="134"/>
      <c r="O53" s="134"/>
      <c r="P53" s="254" t="s">
        <v>1000</v>
      </c>
      <c r="Q53" s="254" t="s">
        <v>1001</v>
      </c>
      <c r="R53" s="58" t="s">
        <v>1002</v>
      </c>
      <c r="S53" s="134"/>
      <c r="T53" s="134"/>
      <c r="U53" s="134"/>
    </row>
    <row r="54" spans="2:21" x14ac:dyDescent="0.25">
      <c r="B54" s="134" t="s">
        <v>684</v>
      </c>
      <c r="C54" s="157" t="s">
        <v>372</v>
      </c>
      <c r="D54" s="13" t="s">
        <v>387</v>
      </c>
      <c r="E54" s="134"/>
      <c r="F54" s="215" t="s">
        <v>402</v>
      </c>
      <c r="G54" s="215" t="s">
        <v>410</v>
      </c>
      <c r="H54" s="135"/>
      <c r="I54" s="134"/>
      <c r="J54" s="134"/>
      <c r="K54" s="134"/>
      <c r="L54" s="134"/>
      <c r="M54" s="201" t="s">
        <v>350</v>
      </c>
      <c r="N54" s="20"/>
      <c r="O54" s="20"/>
      <c r="P54" s="254" t="s">
        <v>1003</v>
      </c>
      <c r="Q54" s="254" t="s">
        <v>1004</v>
      </c>
      <c r="R54" s="58" t="s">
        <v>1005</v>
      </c>
      <c r="S54" s="134"/>
      <c r="T54" s="134"/>
      <c r="U54" s="134"/>
    </row>
    <row r="55" spans="2:21" x14ac:dyDescent="0.25">
      <c r="B55" s="13" t="s">
        <v>685</v>
      </c>
      <c r="C55" s="134"/>
      <c r="D55" s="13" t="s">
        <v>117</v>
      </c>
      <c r="E55" s="134"/>
      <c r="F55" s="216" t="s">
        <v>430</v>
      </c>
      <c r="G55" s="192"/>
      <c r="H55" s="135"/>
      <c r="I55" s="134" t="s">
        <v>856</v>
      </c>
      <c r="J55" s="134"/>
      <c r="K55" s="134"/>
      <c r="L55" s="134"/>
      <c r="M55" s="254" t="s">
        <v>835</v>
      </c>
      <c r="N55" s="58" t="s">
        <v>53</v>
      </c>
      <c r="O55" s="254" t="s">
        <v>848</v>
      </c>
      <c r="P55" s="254" t="s">
        <v>1006</v>
      </c>
      <c r="Q55" s="254" t="s">
        <v>1007</v>
      </c>
      <c r="R55" s="58" t="s">
        <v>1008</v>
      </c>
      <c r="S55" s="134"/>
      <c r="T55" s="134"/>
      <c r="U55" s="134"/>
    </row>
    <row r="56" spans="2:21" x14ac:dyDescent="0.25">
      <c r="B56" s="134"/>
      <c r="C56" s="134"/>
      <c r="D56" s="13" t="s">
        <v>390</v>
      </c>
      <c r="E56" s="134"/>
      <c r="F56" s="192"/>
      <c r="G56" s="192"/>
      <c r="H56" s="135"/>
      <c r="I56" s="134" t="s">
        <v>857</v>
      </c>
      <c r="J56" s="134"/>
      <c r="K56" s="134"/>
      <c r="L56" s="134"/>
      <c r="M56" s="254" t="s">
        <v>825</v>
      </c>
      <c r="N56" s="58" t="s">
        <v>183</v>
      </c>
      <c r="O56" s="254" t="s">
        <v>848</v>
      </c>
      <c r="P56" s="254" t="s">
        <v>1009</v>
      </c>
      <c r="Q56" s="254" t="s">
        <v>1010</v>
      </c>
      <c r="R56" s="58" t="s">
        <v>180</v>
      </c>
      <c r="S56" s="134"/>
      <c r="T56" s="134"/>
      <c r="U56" s="134"/>
    </row>
    <row r="57" spans="2:21" x14ac:dyDescent="0.25">
      <c r="B57" s="134"/>
      <c r="C57" s="134"/>
      <c r="D57" s="13" t="s">
        <v>432</v>
      </c>
      <c r="E57" s="134"/>
      <c r="F57" s="192"/>
      <c r="G57" s="192"/>
      <c r="H57" s="135"/>
      <c r="I57" s="134" t="s">
        <v>858</v>
      </c>
      <c r="J57" s="134"/>
      <c r="K57" s="134"/>
      <c r="L57" s="134"/>
      <c r="M57" s="254" t="s">
        <v>831</v>
      </c>
      <c r="N57" s="58" t="s">
        <v>832</v>
      </c>
      <c r="O57" s="254" t="s">
        <v>849</v>
      </c>
      <c r="P57" s="134"/>
      <c r="Q57" s="134"/>
      <c r="R57" s="134"/>
      <c r="S57" s="134"/>
      <c r="T57" s="134"/>
      <c r="U57" s="134"/>
    </row>
    <row r="58" spans="2:21" x14ac:dyDescent="0.25">
      <c r="B58" s="134"/>
      <c r="C58" s="134"/>
      <c r="D58" s="13" t="s">
        <v>187</v>
      </c>
      <c r="E58" s="134"/>
      <c r="F58" s="192"/>
      <c r="G58" s="192"/>
      <c r="H58" s="135"/>
      <c r="I58" s="134" t="s">
        <v>859</v>
      </c>
      <c r="J58" s="134"/>
      <c r="K58" s="134"/>
      <c r="L58" s="134"/>
      <c r="M58" s="128"/>
      <c r="N58" s="134"/>
      <c r="O58" s="134"/>
      <c r="P58" s="244" t="s">
        <v>347</v>
      </c>
      <c r="Q58" s="136">
        <v>2016</v>
      </c>
      <c r="R58" s="134"/>
      <c r="S58" s="136" t="s">
        <v>1013</v>
      </c>
      <c r="T58" s="134"/>
      <c r="U58" s="134"/>
    </row>
    <row r="59" spans="2:21" x14ac:dyDescent="0.25">
      <c r="B59" s="134"/>
      <c r="C59" s="134"/>
      <c r="D59" s="13" t="s">
        <v>174</v>
      </c>
      <c r="E59" s="134"/>
      <c r="F59" s="192"/>
      <c r="G59" s="192"/>
      <c r="H59" s="135"/>
      <c r="I59" s="134"/>
      <c r="J59" s="134"/>
      <c r="K59" s="134"/>
      <c r="L59" s="134"/>
      <c r="M59" s="201" t="s">
        <v>346</v>
      </c>
      <c r="N59" s="20"/>
      <c r="O59" s="20"/>
      <c r="P59" s="254" t="s">
        <v>1017</v>
      </c>
      <c r="Q59" s="134" t="s">
        <v>1018</v>
      </c>
      <c r="R59" s="58" t="s">
        <v>846</v>
      </c>
      <c r="S59" s="254" t="s">
        <v>954</v>
      </c>
      <c r="T59" s="134"/>
      <c r="U59" s="254"/>
    </row>
    <row r="60" spans="2:21" x14ac:dyDescent="0.25">
      <c r="B60" s="134"/>
      <c r="C60" s="134"/>
      <c r="D60" s="13" t="s">
        <v>480</v>
      </c>
      <c r="E60" s="134"/>
      <c r="F60" s="192"/>
      <c r="G60" s="192"/>
      <c r="H60" s="135"/>
      <c r="I60" s="134"/>
      <c r="J60" s="134"/>
      <c r="K60" s="134"/>
      <c r="L60" s="134"/>
      <c r="M60" s="254" t="s">
        <v>821</v>
      </c>
      <c r="N60" s="58" t="s">
        <v>133</v>
      </c>
      <c r="O60" s="254" t="s">
        <v>848</v>
      </c>
      <c r="P60" s="245" t="s">
        <v>1019</v>
      </c>
      <c r="Q60" s="134" t="s">
        <v>1020</v>
      </c>
      <c r="R60" s="58" t="s">
        <v>810</v>
      </c>
      <c r="S60" s="254" t="s">
        <v>580</v>
      </c>
      <c r="T60" s="134"/>
      <c r="U60" s="254"/>
    </row>
    <row r="61" spans="2:21" x14ac:dyDescent="0.25">
      <c r="B61" s="134"/>
      <c r="C61" s="134"/>
      <c r="D61" s="13" t="s">
        <v>482</v>
      </c>
      <c r="E61" s="134"/>
      <c r="F61" s="192"/>
      <c r="G61" s="192"/>
      <c r="H61" s="135"/>
      <c r="I61" s="134"/>
      <c r="J61" s="134"/>
      <c r="K61" s="134"/>
      <c r="L61" s="134"/>
      <c r="M61" s="254" t="s">
        <v>824</v>
      </c>
      <c r="N61" s="58" t="s">
        <v>181</v>
      </c>
      <c r="O61" s="254" t="s">
        <v>848</v>
      </c>
      <c r="P61" s="245" t="s">
        <v>1021</v>
      </c>
      <c r="Q61" s="134" t="s">
        <v>1022</v>
      </c>
      <c r="R61" s="58" t="s">
        <v>1014</v>
      </c>
      <c r="S61" s="134"/>
      <c r="T61" s="134"/>
      <c r="U61" s="254"/>
    </row>
    <row r="62" spans="2:21" x14ac:dyDescent="0.25">
      <c r="B62" s="134"/>
      <c r="C62" s="134"/>
      <c r="D62" s="134"/>
      <c r="E62" s="134"/>
      <c r="F62" s="192"/>
      <c r="G62" s="192"/>
      <c r="H62" s="135"/>
      <c r="I62" s="134"/>
      <c r="J62" s="134"/>
      <c r="K62" s="134"/>
      <c r="L62" s="134"/>
      <c r="M62" s="254" t="s">
        <v>830</v>
      </c>
      <c r="N62" s="58" t="s">
        <v>196</v>
      </c>
      <c r="O62" s="254" t="s">
        <v>848</v>
      </c>
      <c r="P62" s="245" t="s">
        <v>1023</v>
      </c>
      <c r="Q62" s="134" t="s">
        <v>1024</v>
      </c>
      <c r="R62" s="58" t="s">
        <v>805</v>
      </c>
      <c r="S62" s="134"/>
      <c r="T62" s="134"/>
      <c r="U62" s="254"/>
    </row>
    <row r="63" spans="2:21" x14ac:dyDescent="0.25">
      <c r="B63" s="27" t="s">
        <v>692</v>
      </c>
      <c r="C63" s="27" t="s">
        <v>691</v>
      </c>
      <c r="D63" s="27" t="s">
        <v>690</v>
      </c>
      <c r="E63" s="181" t="s">
        <v>788</v>
      </c>
      <c r="F63" s="192">
        <v>3</v>
      </c>
      <c r="G63" s="219">
        <v>42573</v>
      </c>
      <c r="H63" s="134"/>
      <c r="I63" s="134"/>
      <c r="J63" s="134"/>
      <c r="K63" s="134"/>
      <c r="L63" s="134"/>
      <c r="M63" s="254" t="s">
        <v>815</v>
      </c>
      <c r="N63" s="58" t="s">
        <v>402</v>
      </c>
      <c r="O63" s="254" t="s">
        <v>849</v>
      </c>
      <c r="P63" s="245" t="s">
        <v>1025</v>
      </c>
      <c r="Q63" s="134" t="s">
        <v>1026</v>
      </c>
      <c r="R63" s="58" t="s">
        <v>837</v>
      </c>
      <c r="S63" s="134"/>
      <c r="T63" s="134"/>
      <c r="U63" s="254"/>
    </row>
    <row r="64" spans="2:21" x14ac:dyDescent="0.25">
      <c r="B64" s="134"/>
      <c r="C64" s="134"/>
      <c r="D64" s="134"/>
      <c r="E64" s="134"/>
      <c r="F64" s="192"/>
      <c r="G64" s="192"/>
      <c r="H64" s="134"/>
      <c r="I64" s="134"/>
      <c r="J64" s="134"/>
      <c r="K64" s="134"/>
      <c r="L64" s="134"/>
      <c r="M64" s="254" t="s">
        <v>812</v>
      </c>
      <c r="N64" s="58" t="s">
        <v>111</v>
      </c>
      <c r="O64" s="254" t="s">
        <v>851</v>
      </c>
      <c r="P64" s="245" t="s">
        <v>1027</v>
      </c>
      <c r="Q64" s="134" t="s">
        <v>1028</v>
      </c>
      <c r="R64" s="58" t="s">
        <v>1015</v>
      </c>
      <c r="S64" s="134"/>
      <c r="T64" s="134"/>
      <c r="U64" s="254"/>
    </row>
    <row r="65" spans="2:21" x14ac:dyDescent="0.25">
      <c r="B65" s="134"/>
      <c r="C65" s="134"/>
      <c r="D65" s="134"/>
      <c r="E65" s="134"/>
      <c r="F65" s="192"/>
      <c r="G65" s="192"/>
      <c r="H65" s="134"/>
      <c r="I65" s="134"/>
      <c r="J65" s="134"/>
      <c r="K65" s="134"/>
      <c r="L65" s="134"/>
      <c r="M65" s="254" t="s">
        <v>25</v>
      </c>
      <c r="N65" s="58" t="s">
        <v>141</v>
      </c>
      <c r="O65" s="254" t="s">
        <v>849</v>
      </c>
      <c r="P65" s="245" t="s">
        <v>1030</v>
      </c>
      <c r="Q65" s="134" t="s">
        <v>1029</v>
      </c>
      <c r="R65" s="58" t="s">
        <v>1016</v>
      </c>
      <c r="S65" s="134"/>
      <c r="T65" s="134"/>
      <c r="U65" s="134"/>
    </row>
    <row r="66" spans="2:21" x14ac:dyDescent="0.25">
      <c r="B66" s="134"/>
      <c r="C66" s="134"/>
      <c r="D66" s="134"/>
      <c r="E66" s="134"/>
      <c r="F66" s="192"/>
      <c r="G66" s="192"/>
      <c r="H66" s="134"/>
      <c r="I66" s="134"/>
      <c r="J66" s="134"/>
      <c r="K66" s="134"/>
      <c r="L66" s="134"/>
      <c r="M66" s="254" t="s">
        <v>827</v>
      </c>
      <c r="N66" s="58" t="s">
        <v>267</v>
      </c>
      <c r="O66" s="254" t="s">
        <v>848</v>
      </c>
      <c r="P66" s="245" t="s">
        <v>1117</v>
      </c>
      <c r="Q66" s="134" t="s">
        <v>1118</v>
      </c>
      <c r="R66" s="13" t="s">
        <v>1119</v>
      </c>
      <c r="S66" s="134"/>
      <c r="T66" s="134"/>
      <c r="U66" s="134"/>
    </row>
    <row r="67" spans="2:21" x14ac:dyDescent="0.25">
      <c r="B67" s="134"/>
      <c r="C67" s="134"/>
      <c r="D67" s="134"/>
      <c r="E67" s="134"/>
      <c r="F67" s="192"/>
      <c r="G67" s="192"/>
      <c r="H67" s="134"/>
      <c r="I67" s="134"/>
      <c r="J67" s="134"/>
      <c r="K67" s="134"/>
      <c r="L67" s="134"/>
      <c r="M67" s="254" t="s">
        <v>833</v>
      </c>
      <c r="N67" s="58" t="s">
        <v>430</v>
      </c>
      <c r="O67" s="254" t="s">
        <v>849</v>
      </c>
      <c r="P67" s="134"/>
      <c r="Q67" s="134"/>
      <c r="R67" s="134"/>
      <c r="S67" s="134"/>
      <c r="T67" s="195"/>
      <c r="U67" s="261"/>
    </row>
    <row r="68" spans="2:21" x14ac:dyDescent="0.25">
      <c r="B68" s="134"/>
      <c r="C68" s="134"/>
      <c r="D68" s="134"/>
      <c r="E68" s="134"/>
      <c r="F68" s="192"/>
      <c r="G68" s="192"/>
      <c r="H68" s="134"/>
      <c r="I68" s="134"/>
      <c r="J68" s="134"/>
      <c r="K68" s="134"/>
      <c r="L68" s="134"/>
      <c r="M68" s="134"/>
      <c r="N68" s="134"/>
      <c r="O68" s="134"/>
      <c r="P68" s="134"/>
      <c r="Q68" s="134"/>
      <c r="R68" s="134"/>
      <c r="S68" s="128"/>
      <c r="T68" s="134"/>
      <c r="U68" s="261"/>
    </row>
    <row r="69" spans="2:21" x14ac:dyDescent="0.25">
      <c r="B69" s="134"/>
      <c r="C69" s="134"/>
      <c r="D69" s="134"/>
      <c r="E69" s="134"/>
      <c r="F69" s="192"/>
      <c r="G69" s="192"/>
      <c r="H69" s="134"/>
      <c r="I69" s="134"/>
      <c r="J69" s="134"/>
      <c r="K69" s="134"/>
      <c r="L69" s="134"/>
      <c r="M69" s="134"/>
      <c r="N69" s="134"/>
      <c r="O69" s="128"/>
      <c r="P69" s="247" t="s">
        <v>348</v>
      </c>
      <c r="Q69" s="247">
        <v>2016</v>
      </c>
      <c r="R69" s="128"/>
      <c r="S69" s="128"/>
      <c r="T69" s="134"/>
      <c r="U69" s="134"/>
    </row>
    <row r="70" spans="2:21" x14ac:dyDescent="0.25">
      <c r="B70" s="134"/>
      <c r="C70" s="134"/>
      <c r="D70" s="134"/>
      <c r="E70" s="134"/>
      <c r="F70" s="192"/>
      <c r="G70" s="192"/>
      <c r="H70" s="134"/>
      <c r="I70" s="134"/>
      <c r="J70" s="134"/>
      <c r="K70" s="134"/>
      <c r="L70" s="134"/>
      <c r="M70" s="134"/>
      <c r="N70" s="134"/>
      <c r="O70" s="128"/>
      <c r="P70" s="135" t="s">
        <v>1031</v>
      </c>
      <c r="Q70" s="135" t="s">
        <v>1032</v>
      </c>
      <c r="R70" s="128"/>
      <c r="S70" s="128"/>
      <c r="T70" s="134"/>
      <c r="U70" s="134"/>
    </row>
    <row r="71" spans="2:21" x14ac:dyDescent="0.25">
      <c r="B71" s="134"/>
      <c r="C71" s="134"/>
      <c r="D71" s="134"/>
      <c r="E71" s="134"/>
      <c r="F71" s="192"/>
      <c r="G71" s="192"/>
      <c r="H71" s="134"/>
      <c r="I71" s="134"/>
      <c r="J71" s="134"/>
      <c r="K71" s="134"/>
      <c r="L71" s="134"/>
      <c r="M71" s="134"/>
      <c r="N71" s="134"/>
      <c r="O71" s="128"/>
      <c r="P71" s="135" t="s">
        <v>1033</v>
      </c>
      <c r="Q71" s="135" t="s">
        <v>1034</v>
      </c>
      <c r="R71" s="128"/>
      <c r="S71" s="128"/>
      <c r="T71" s="134"/>
      <c r="U71" s="134"/>
    </row>
    <row r="72" spans="2:21" x14ac:dyDescent="0.25">
      <c r="B72" s="134"/>
      <c r="C72" s="134"/>
      <c r="D72" s="134"/>
      <c r="E72" s="134"/>
      <c r="F72" s="192"/>
      <c r="G72" s="192"/>
      <c r="H72" s="134"/>
      <c r="I72" s="134"/>
      <c r="J72" s="134"/>
      <c r="K72" s="134"/>
      <c r="L72" s="134"/>
      <c r="M72" s="134"/>
      <c r="N72" s="134"/>
      <c r="O72" s="128"/>
      <c r="P72" s="135" t="s">
        <v>1035</v>
      </c>
      <c r="Q72" s="135" t="s">
        <v>1036</v>
      </c>
      <c r="R72" s="128"/>
      <c r="S72" s="128"/>
      <c r="T72" s="134"/>
      <c r="U72" s="134"/>
    </row>
    <row r="73" spans="2:21" x14ac:dyDescent="0.25">
      <c r="B73" s="134"/>
      <c r="C73" s="134"/>
      <c r="D73" s="134"/>
      <c r="E73" s="134"/>
      <c r="F73" s="192"/>
      <c r="G73" s="192"/>
      <c r="H73" s="134"/>
      <c r="I73" s="134"/>
      <c r="J73" s="134"/>
      <c r="K73" s="134"/>
      <c r="L73" s="134"/>
      <c r="M73" s="134"/>
      <c r="N73" s="134"/>
      <c r="O73" s="128"/>
      <c r="P73" s="135" t="s">
        <v>1037</v>
      </c>
      <c r="Q73" s="135" t="s">
        <v>1038</v>
      </c>
      <c r="R73" s="128"/>
      <c r="S73" s="246"/>
      <c r="T73" s="134"/>
      <c r="U73" s="134"/>
    </row>
    <row r="74" spans="2:21" x14ac:dyDescent="0.25">
      <c r="B74" s="134"/>
      <c r="C74" s="134"/>
      <c r="D74" s="134"/>
      <c r="E74" s="134"/>
      <c r="F74" s="192"/>
      <c r="G74" s="192"/>
      <c r="H74" s="134"/>
      <c r="I74" s="134"/>
      <c r="J74" s="134"/>
      <c r="K74" s="134"/>
      <c r="L74" s="134"/>
      <c r="M74" s="134"/>
      <c r="N74" s="134"/>
      <c r="O74" s="134"/>
      <c r="P74" s="135" t="s">
        <v>999</v>
      </c>
      <c r="Q74" s="135" t="s">
        <v>1039</v>
      </c>
      <c r="R74" s="134"/>
      <c r="S74" s="134"/>
      <c r="T74" s="254"/>
      <c r="U74" s="134"/>
    </row>
    <row r="75" spans="2:21" x14ac:dyDescent="0.25">
      <c r="B75" s="134"/>
      <c r="C75" s="134"/>
      <c r="D75" s="134"/>
      <c r="E75" s="134"/>
      <c r="F75" s="192"/>
      <c r="G75" s="192"/>
      <c r="H75" s="134"/>
      <c r="I75" s="134"/>
      <c r="J75" s="134"/>
      <c r="K75" s="134"/>
      <c r="L75" s="134"/>
      <c r="M75" s="134"/>
      <c r="N75" s="134"/>
      <c r="O75" s="134"/>
      <c r="P75" s="135" t="s">
        <v>1040</v>
      </c>
      <c r="Q75" s="135" t="s">
        <v>1041</v>
      </c>
      <c r="R75" s="134"/>
      <c r="S75" s="134"/>
      <c r="T75" s="58"/>
      <c r="U75" s="134"/>
    </row>
    <row r="76" spans="2:21" x14ac:dyDescent="0.25">
      <c r="B76" s="134"/>
      <c r="C76" s="134"/>
      <c r="D76" s="134"/>
      <c r="E76" s="134"/>
      <c r="F76" s="192"/>
      <c r="G76" s="192"/>
      <c r="H76" s="134"/>
      <c r="I76" s="134"/>
      <c r="J76" s="134"/>
      <c r="K76" s="134"/>
      <c r="L76" s="134"/>
      <c r="M76" s="134"/>
      <c r="N76" s="134"/>
      <c r="O76" s="134"/>
      <c r="P76" s="135" t="s">
        <v>1042</v>
      </c>
      <c r="Q76" s="135" t="s">
        <v>1043</v>
      </c>
      <c r="R76" s="134"/>
      <c r="S76" s="134"/>
      <c r="T76" s="58"/>
      <c r="U76" s="134"/>
    </row>
    <row r="77" spans="2:21" x14ac:dyDescent="0.25">
      <c r="B77" s="134"/>
      <c r="C77" s="134"/>
      <c r="D77" s="134"/>
      <c r="E77" s="134"/>
      <c r="F77" s="192"/>
      <c r="G77" s="192"/>
      <c r="H77" s="134"/>
      <c r="I77" s="134"/>
      <c r="J77" s="134"/>
      <c r="K77" s="134"/>
      <c r="L77" s="134"/>
      <c r="M77" s="134"/>
      <c r="N77" s="134"/>
      <c r="O77" s="134"/>
      <c r="P77" s="135" t="s">
        <v>1044</v>
      </c>
      <c r="Q77" s="135" t="s">
        <v>1045</v>
      </c>
      <c r="R77" s="134"/>
      <c r="S77" s="134"/>
      <c r="T77" s="134"/>
      <c r="U77" s="134"/>
    </row>
    <row r="78" spans="2:21" x14ac:dyDescent="0.25">
      <c r="B78" s="134"/>
      <c r="C78" s="134"/>
      <c r="D78" s="134"/>
      <c r="E78" s="134"/>
      <c r="F78" s="192"/>
      <c r="G78" s="192"/>
      <c r="H78" s="134"/>
      <c r="I78" s="134"/>
      <c r="J78" s="134"/>
      <c r="K78" s="134"/>
      <c r="L78" s="134"/>
      <c r="M78" s="134"/>
      <c r="N78" s="134"/>
      <c r="O78" s="134"/>
      <c r="P78" s="135" t="s">
        <v>1046</v>
      </c>
      <c r="Q78" s="135" t="s">
        <v>1047</v>
      </c>
      <c r="R78" s="134"/>
      <c r="S78" s="134"/>
      <c r="T78" s="134"/>
      <c r="U78" s="134"/>
    </row>
    <row r="79" spans="2:21" x14ac:dyDescent="0.25">
      <c r="B79" s="134"/>
      <c r="C79" s="134"/>
      <c r="D79" s="134"/>
      <c r="E79" s="134"/>
      <c r="F79" s="192"/>
      <c r="G79" s="192"/>
      <c r="H79" s="134"/>
      <c r="I79" s="134"/>
      <c r="J79" s="134"/>
      <c r="K79" s="134"/>
      <c r="L79" s="134"/>
      <c r="M79" s="134"/>
      <c r="N79" s="134"/>
      <c r="O79" s="134"/>
      <c r="P79" s="135" t="s">
        <v>1048</v>
      </c>
      <c r="Q79" s="135" t="s">
        <v>1049</v>
      </c>
      <c r="R79" s="134"/>
      <c r="S79" s="134"/>
      <c r="T79" s="134"/>
      <c r="U79" s="134"/>
    </row>
    <row r="80" spans="2:21" x14ac:dyDescent="0.25">
      <c r="B80" s="134"/>
      <c r="C80" s="134"/>
      <c r="D80" s="134"/>
      <c r="E80" s="134"/>
      <c r="F80" s="192"/>
      <c r="G80" s="192"/>
      <c r="H80" s="134"/>
      <c r="I80" s="134"/>
      <c r="J80" s="134"/>
      <c r="K80" s="134"/>
      <c r="L80" s="134"/>
      <c r="M80" s="134"/>
      <c r="N80" s="134"/>
      <c r="O80" s="134"/>
      <c r="P80" s="135" t="s">
        <v>1050</v>
      </c>
      <c r="Q80" s="135" t="s">
        <v>1051</v>
      </c>
      <c r="R80" s="134"/>
      <c r="S80" s="134"/>
      <c r="T80" s="134"/>
      <c r="U80" s="134"/>
    </row>
    <row r="81" spans="2:21" x14ac:dyDescent="0.25">
      <c r="B81" s="134"/>
      <c r="C81" s="134"/>
      <c r="D81" s="134"/>
      <c r="E81" s="134"/>
      <c r="F81" s="192"/>
      <c r="G81" s="192"/>
      <c r="H81" s="134"/>
      <c r="I81" s="134"/>
      <c r="J81" s="134"/>
      <c r="K81" s="134"/>
      <c r="L81" s="134"/>
      <c r="M81" s="134"/>
      <c r="N81" s="134"/>
      <c r="O81" s="134"/>
      <c r="P81" s="135" t="s">
        <v>1052</v>
      </c>
      <c r="Q81" s="135" t="s">
        <v>1053</v>
      </c>
      <c r="R81" s="134"/>
      <c r="S81" s="134"/>
      <c r="T81" s="134"/>
      <c r="U81" s="134"/>
    </row>
    <row r="82" spans="2:21" x14ac:dyDescent="0.25">
      <c r="B82" s="134"/>
      <c r="C82" s="134"/>
      <c r="D82" s="134"/>
      <c r="E82" s="134"/>
      <c r="F82" s="192"/>
      <c r="G82" s="192"/>
      <c r="H82" s="134"/>
      <c r="I82" s="134"/>
      <c r="J82" s="134"/>
      <c r="K82" s="134"/>
      <c r="L82" s="134"/>
      <c r="M82" s="134"/>
      <c r="N82" s="134"/>
      <c r="O82" s="134"/>
      <c r="P82" s="135" t="s">
        <v>1054</v>
      </c>
      <c r="Q82" s="135" t="s">
        <v>1055</v>
      </c>
      <c r="R82" s="134"/>
      <c r="S82" s="134"/>
      <c r="T82" s="134"/>
      <c r="U82" s="134"/>
    </row>
    <row r="83" spans="2:21" x14ac:dyDescent="0.25">
      <c r="B83" s="134"/>
      <c r="C83" s="134"/>
      <c r="D83" s="134"/>
      <c r="E83" s="134"/>
      <c r="F83" s="192"/>
      <c r="G83" s="192"/>
      <c r="H83" s="134"/>
      <c r="I83" s="134"/>
      <c r="J83" s="134"/>
      <c r="K83" s="134"/>
      <c r="L83" s="134"/>
      <c r="M83" s="134"/>
      <c r="N83" s="134"/>
      <c r="O83" s="134"/>
      <c r="P83" s="135" t="s">
        <v>1056</v>
      </c>
      <c r="Q83" s="135" t="s">
        <v>318</v>
      </c>
      <c r="R83" s="134"/>
      <c r="S83" s="134"/>
      <c r="T83" s="134"/>
      <c r="U83" s="134"/>
    </row>
    <row r="84" spans="2:21" x14ac:dyDescent="0.25">
      <c r="B84" s="134"/>
      <c r="C84" s="134"/>
      <c r="D84" s="134"/>
      <c r="E84" s="134"/>
      <c r="F84" s="192"/>
      <c r="G84" s="192"/>
      <c r="H84" s="134"/>
      <c r="I84" s="134"/>
      <c r="J84" s="134"/>
      <c r="K84" s="134"/>
      <c r="L84" s="134"/>
      <c r="M84" s="134"/>
      <c r="N84" s="134"/>
      <c r="O84" s="134"/>
      <c r="P84" s="134"/>
      <c r="Q84" s="134"/>
      <c r="R84" s="134"/>
      <c r="S84" s="134"/>
      <c r="T84" s="134"/>
      <c r="U84" s="134"/>
    </row>
    <row r="85" spans="2:21" x14ac:dyDescent="0.25">
      <c r="B85" s="134"/>
      <c r="C85" s="134"/>
      <c r="D85" s="134"/>
      <c r="E85" s="134"/>
      <c r="F85" s="192"/>
      <c r="G85" s="192"/>
      <c r="H85" s="134"/>
      <c r="I85" s="134"/>
      <c r="J85" s="134"/>
      <c r="K85" s="134"/>
      <c r="L85" s="134"/>
      <c r="M85" s="134"/>
      <c r="N85" s="134"/>
      <c r="O85" s="134"/>
      <c r="P85" s="19" t="s">
        <v>1057</v>
      </c>
      <c r="Q85" s="136">
        <v>2016</v>
      </c>
      <c r="R85" s="134"/>
      <c r="S85" s="134"/>
      <c r="T85" s="134"/>
      <c r="U85" s="134"/>
    </row>
    <row r="86" spans="2:21" x14ac:dyDescent="0.25">
      <c r="B86" s="134"/>
      <c r="C86" s="134"/>
      <c r="D86" s="134"/>
      <c r="E86" s="134"/>
      <c r="F86" s="192"/>
      <c r="G86" s="192"/>
      <c r="H86" s="134"/>
      <c r="I86" s="134"/>
      <c r="J86" s="134"/>
      <c r="K86" s="134"/>
      <c r="L86" s="134"/>
      <c r="M86" s="134"/>
      <c r="N86" s="134"/>
      <c r="O86" s="134"/>
      <c r="P86" s="134" t="s">
        <v>689</v>
      </c>
      <c r="Q86" s="135" t="s">
        <v>1058</v>
      </c>
      <c r="R86" s="134"/>
      <c r="S86" s="134"/>
      <c r="T86" s="134"/>
      <c r="U86" s="134"/>
    </row>
    <row r="87" spans="2:21" x14ac:dyDescent="0.25">
      <c r="B87" s="134"/>
      <c r="C87" s="134"/>
      <c r="D87" s="134"/>
      <c r="E87" s="134"/>
      <c r="F87" s="192"/>
      <c r="G87" s="192"/>
      <c r="H87" s="134"/>
      <c r="I87" s="134"/>
      <c r="J87" s="134"/>
      <c r="K87" s="134"/>
      <c r="L87" s="134"/>
      <c r="M87" s="134"/>
      <c r="N87" s="134"/>
      <c r="O87" s="134"/>
      <c r="P87" s="134" t="s">
        <v>392</v>
      </c>
      <c r="Q87" s="135" t="s">
        <v>1059</v>
      </c>
      <c r="R87" s="134"/>
      <c r="S87" s="134"/>
      <c r="T87" s="134"/>
      <c r="U87" s="134"/>
    </row>
    <row r="88" spans="2:21" x14ac:dyDescent="0.25">
      <c r="B88" s="134"/>
      <c r="C88" s="134"/>
      <c r="D88" s="134"/>
      <c r="E88" s="134"/>
      <c r="F88" s="192"/>
      <c r="G88" s="192"/>
      <c r="H88" s="134"/>
      <c r="I88" s="134"/>
      <c r="J88" s="134"/>
      <c r="K88" s="134"/>
      <c r="L88" s="134"/>
      <c r="M88" s="134"/>
      <c r="N88" s="134"/>
      <c r="O88" s="134"/>
      <c r="P88" s="134" t="s">
        <v>1067</v>
      </c>
      <c r="Q88" s="135" t="s">
        <v>1062</v>
      </c>
      <c r="R88" s="134" t="s">
        <v>702</v>
      </c>
      <c r="S88" s="134"/>
      <c r="T88" s="134"/>
      <c r="U88" s="134"/>
    </row>
    <row r="89" spans="2:21" x14ac:dyDescent="0.25">
      <c r="B89" s="134"/>
      <c r="C89" s="134"/>
      <c r="D89" s="134"/>
      <c r="E89" s="134"/>
      <c r="F89" s="192"/>
      <c r="G89" s="192"/>
      <c r="H89" s="134"/>
      <c r="I89" s="134"/>
      <c r="J89" s="134"/>
      <c r="K89" s="134"/>
      <c r="L89" s="134"/>
      <c r="M89" s="134"/>
      <c r="N89" s="134"/>
      <c r="O89" s="134"/>
      <c r="P89" s="134" t="s">
        <v>1068</v>
      </c>
      <c r="Q89" s="135" t="s">
        <v>1063</v>
      </c>
      <c r="R89" s="134" t="s">
        <v>702</v>
      </c>
      <c r="S89" s="134"/>
      <c r="T89" s="134"/>
      <c r="U89" s="134"/>
    </row>
    <row r="90" spans="2:21" x14ac:dyDescent="0.25">
      <c r="B90" s="134"/>
      <c r="C90" s="134"/>
      <c r="D90" s="134"/>
      <c r="E90" s="134"/>
      <c r="F90" s="192"/>
      <c r="G90" s="192"/>
      <c r="H90" s="134"/>
      <c r="I90" s="134"/>
      <c r="J90" s="134"/>
      <c r="K90" s="134"/>
      <c r="L90" s="134"/>
      <c r="M90" s="134"/>
      <c r="N90" s="134"/>
      <c r="O90" s="134"/>
      <c r="P90" s="134" t="s">
        <v>1069</v>
      </c>
      <c r="Q90" s="135" t="s">
        <v>1064</v>
      </c>
      <c r="R90" s="134" t="s">
        <v>702</v>
      </c>
      <c r="S90" s="134"/>
      <c r="T90" s="134"/>
      <c r="U90" s="134"/>
    </row>
    <row r="91" spans="2:21" x14ac:dyDescent="0.25">
      <c r="B91" s="134"/>
      <c r="C91" s="134"/>
      <c r="D91" s="134"/>
      <c r="E91" s="134"/>
      <c r="F91" s="192"/>
      <c r="G91" s="192"/>
      <c r="H91" s="134"/>
      <c r="I91" s="134"/>
      <c r="J91" s="134"/>
      <c r="K91" s="134"/>
      <c r="L91" s="134"/>
      <c r="M91" s="134"/>
      <c r="N91" s="134"/>
      <c r="O91" s="134"/>
      <c r="P91" s="134" t="s">
        <v>1065</v>
      </c>
      <c r="Q91" s="135" t="s">
        <v>1060</v>
      </c>
      <c r="R91" s="134"/>
      <c r="S91" s="134"/>
      <c r="T91" s="134"/>
      <c r="U91" s="134"/>
    </row>
    <row r="92" spans="2:21" x14ac:dyDescent="0.25">
      <c r="B92" s="134"/>
      <c r="C92" s="134"/>
      <c r="D92" s="134"/>
      <c r="E92" s="134"/>
      <c r="F92" s="192"/>
      <c r="G92" s="192"/>
      <c r="H92" s="134"/>
      <c r="I92" s="134"/>
      <c r="J92" s="134"/>
      <c r="K92" s="134"/>
      <c r="L92" s="134"/>
      <c r="M92" s="134"/>
      <c r="N92" s="134"/>
      <c r="O92" s="134"/>
      <c r="P92" s="134" t="s">
        <v>1066</v>
      </c>
      <c r="Q92" s="135" t="s">
        <v>1061</v>
      </c>
      <c r="R92" s="134"/>
      <c r="S92" s="134"/>
      <c r="T92" s="134"/>
      <c r="U92" s="134"/>
    </row>
    <row r="93" spans="2:21" x14ac:dyDescent="0.25">
      <c r="B93" s="134"/>
      <c r="C93" s="134"/>
      <c r="D93" s="134"/>
      <c r="E93" s="134"/>
      <c r="F93" s="192"/>
      <c r="G93" s="192"/>
      <c r="H93" s="134"/>
      <c r="I93" s="134"/>
      <c r="J93" s="134"/>
      <c r="K93" s="134"/>
      <c r="L93" s="134"/>
      <c r="M93" s="134"/>
      <c r="N93" s="134"/>
      <c r="O93" s="134"/>
      <c r="P93" s="134"/>
      <c r="Q93" s="134"/>
      <c r="R93" s="134"/>
      <c r="S93" s="134"/>
      <c r="T93" s="134"/>
      <c r="U93" s="134"/>
    </row>
    <row r="94" spans="2:21" x14ac:dyDescent="0.25">
      <c r="B94" s="134"/>
      <c r="C94" s="134"/>
      <c r="D94" s="134"/>
      <c r="E94" s="134"/>
      <c r="F94" s="192"/>
      <c r="G94" s="192"/>
      <c r="H94" s="134"/>
      <c r="I94" s="134"/>
      <c r="J94" s="134"/>
      <c r="K94" s="134"/>
      <c r="L94" s="134"/>
      <c r="M94" s="134"/>
      <c r="N94" s="134"/>
      <c r="O94" s="134"/>
      <c r="P94" s="136" t="s">
        <v>346</v>
      </c>
      <c r="Q94" s="136">
        <v>2016</v>
      </c>
      <c r="R94" s="134"/>
      <c r="S94" s="136" t="s">
        <v>1013</v>
      </c>
      <c r="T94" s="134"/>
      <c r="U94" s="134"/>
    </row>
    <row r="95" spans="2:21" x14ac:dyDescent="0.25">
      <c r="B95" s="134"/>
      <c r="C95" s="134"/>
      <c r="D95" s="134"/>
      <c r="E95" s="134"/>
      <c r="F95" s="192"/>
      <c r="G95" s="192"/>
      <c r="H95" s="134"/>
      <c r="I95" s="134"/>
      <c r="J95" s="134"/>
      <c r="K95" s="134"/>
      <c r="L95" s="134"/>
      <c r="M95" s="134"/>
      <c r="N95" s="134"/>
      <c r="O95" s="134"/>
      <c r="P95" s="134" t="s">
        <v>1070</v>
      </c>
      <c r="Q95" s="134" t="s">
        <v>1079</v>
      </c>
      <c r="R95" s="134" t="s">
        <v>1080</v>
      </c>
      <c r="S95" s="254" t="s">
        <v>501</v>
      </c>
      <c r="T95" s="134"/>
      <c r="U95" s="134"/>
    </row>
    <row r="96" spans="2:21" x14ac:dyDescent="0.25">
      <c r="B96" s="134"/>
      <c r="C96" s="134"/>
      <c r="D96" s="134"/>
      <c r="E96" s="134"/>
      <c r="F96" s="192"/>
      <c r="G96" s="192"/>
      <c r="H96" s="134"/>
      <c r="I96" s="134"/>
      <c r="J96" s="134"/>
      <c r="K96" s="134"/>
      <c r="L96" s="134"/>
      <c r="M96" s="134"/>
      <c r="N96" s="134"/>
      <c r="O96" s="134"/>
      <c r="P96" s="134" t="s">
        <v>1071</v>
      </c>
      <c r="Q96" s="134" t="s">
        <v>1081</v>
      </c>
      <c r="R96" s="134" t="s">
        <v>1080</v>
      </c>
      <c r="S96" s="254"/>
      <c r="T96" s="134"/>
      <c r="U96" s="134"/>
    </row>
    <row r="97" spans="2:21" x14ac:dyDescent="0.25">
      <c r="B97" s="134"/>
      <c r="C97" s="134"/>
      <c r="D97" s="134"/>
      <c r="E97" s="134"/>
      <c r="F97" s="192"/>
      <c r="G97" s="192"/>
      <c r="H97" s="134"/>
      <c r="I97" s="134"/>
      <c r="J97" s="134"/>
      <c r="K97" s="134"/>
      <c r="L97" s="134"/>
      <c r="M97" s="134"/>
      <c r="N97" s="134"/>
      <c r="O97" s="134"/>
      <c r="P97" s="134" t="s">
        <v>1072</v>
      </c>
      <c r="Q97" s="134" t="s">
        <v>461</v>
      </c>
      <c r="R97" s="134" t="s">
        <v>1082</v>
      </c>
      <c r="S97" s="134"/>
      <c r="T97" s="134"/>
      <c r="U97" s="134"/>
    </row>
    <row r="98" spans="2:21" x14ac:dyDescent="0.25">
      <c r="B98" s="134"/>
      <c r="C98" s="134"/>
      <c r="D98" s="134"/>
      <c r="E98" s="134"/>
      <c r="F98" s="192"/>
      <c r="G98" s="192"/>
      <c r="H98" s="134"/>
      <c r="I98" s="134"/>
      <c r="J98" s="134"/>
      <c r="K98" s="134"/>
      <c r="L98" s="134"/>
      <c r="M98" s="134"/>
      <c r="N98" s="134"/>
      <c r="O98" s="134"/>
      <c r="P98" s="134" t="s">
        <v>1073</v>
      </c>
      <c r="Q98" s="134" t="s">
        <v>1083</v>
      </c>
      <c r="R98" s="134" t="s">
        <v>1084</v>
      </c>
      <c r="S98" s="134"/>
      <c r="T98" s="134"/>
      <c r="U98" s="134"/>
    </row>
    <row r="99" spans="2:21" x14ac:dyDescent="0.25">
      <c r="B99" s="134"/>
      <c r="C99" s="134"/>
      <c r="D99" s="134"/>
      <c r="E99" s="134"/>
      <c r="F99" s="192"/>
      <c r="G99" s="192"/>
      <c r="H99" s="134"/>
      <c r="I99" s="134"/>
      <c r="J99" s="134"/>
      <c r="K99" s="134"/>
      <c r="L99" s="134"/>
      <c r="M99" s="134"/>
      <c r="N99" s="134"/>
      <c r="O99" s="134"/>
      <c r="P99" s="134" t="s">
        <v>1074</v>
      </c>
      <c r="Q99" s="134" t="s">
        <v>1085</v>
      </c>
      <c r="R99" s="134" t="s">
        <v>1080</v>
      </c>
      <c r="S99" s="134"/>
      <c r="T99" s="134"/>
      <c r="U99" s="134"/>
    </row>
    <row r="100" spans="2:21" x14ac:dyDescent="0.25">
      <c r="B100" s="134"/>
      <c r="C100" s="134"/>
      <c r="D100" s="134"/>
      <c r="E100" s="134"/>
      <c r="F100" s="192"/>
      <c r="G100" s="192"/>
      <c r="H100" s="134"/>
      <c r="I100" s="134"/>
      <c r="J100" s="134"/>
      <c r="K100" s="134"/>
      <c r="L100" s="134"/>
      <c r="M100" s="134"/>
      <c r="N100" s="134"/>
      <c r="O100" s="134"/>
      <c r="P100" s="134" t="s">
        <v>1075</v>
      </c>
      <c r="Q100" s="134" t="s">
        <v>1086</v>
      </c>
      <c r="R100" s="134" t="s">
        <v>1080</v>
      </c>
      <c r="S100" s="134"/>
      <c r="T100" s="134"/>
      <c r="U100" s="134"/>
    </row>
    <row r="101" spans="2:21" x14ac:dyDescent="0.25">
      <c r="B101" s="134"/>
      <c r="C101" s="134"/>
      <c r="D101" s="134"/>
      <c r="E101" s="134"/>
      <c r="F101" s="192"/>
      <c r="G101" s="192"/>
      <c r="H101" s="134"/>
      <c r="I101" s="134"/>
      <c r="J101" s="134"/>
      <c r="K101" s="134"/>
      <c r="L101" s="134"/>
      <c r="M101" s="134"/>
      <c r="N101" s="134"/>
      <c r="O101" s="134"/>
      <c r="P101" s="134" t="s">
        <v>1076</v>
      </c>
      <c r="Q101" s="134" t="s">
        <v>1087</v>
      </c>
      <c r="R101" s="134" t="s">
        <v>1088</v>
      </c>
      <c r="S101" s="134"/>
      <c r="T101" s="134"/>
      <c r="U101" s="134"/>
    </row>
    <row r="102" spans="2:21" x14ac:dyDescent="0.25">
      <c r="B102" s="134"/>
      <c r="C102" s="134"/>
      <c r="D102" s="134"/>
      <c r="E102" s="134"/>
      <c r="F102" s="192"/>
      <c r="G102" s="192"/>
      <c r="H102" s="134"/>
      <c r="I102" s="134"/>
      <c r="J102" s="134"/>
      <c r="K102" s="134"/>
      <c r="L102" s="134"/>
      <c r="M102" s="134"/>
      <c r="N102" s="134"/>
      <c r="O102" s="134"/>
      <c r="P102" s="134" t="s">
        <v>1077</v>
      </c>
      <c r="Q102" s="134" t="s">
        <v>1089</v>
      </c>
      <c r="R102" s="134" t="s">
        <v>1088</v>
      </c>
      <c r="S102" s="134"/>
      <c r="T102" s="134"/>
      <c r="U102" s="134"/>
    </row>
    <row r="103" spans="2:21" x14ac:dyDescent="0.25">
      <c r="B103" s="134"/>
      <c r="C103" s="134"/>
      <c r="D103" s="134"/>
      <c r="E103" s="134"/>
      <c r="F103" s="192"/>
      <c r="G103" s="192"/>
      <c r="H103" s="134"/>
      <c r="I103" s="134"/>
      <c r="J103" s="134"/>
      <c r="K103" s="58"/>
      <c r="L103" s="134"/>
      <c r="M103" s="134"/>
      <c r="N103" s="134"/>
      <c r="O103" s="134"/>
      <c r="P103" s="134" t="s">
        <v>1078</v>
      </c>
      <c r="Q103" s="134" t="s">
        <v>1090</v>
      </c>
      <c r="R103" s="134" t="s">
        <v>1088</v>
      </c>
      <c r="S103" s="134"/>
      <c r="T103" s="134"/>
      <c r="U103" s="134"/>
    </row>
    <row r="104" spans="2:21" x14ac:dyDescent="0.25">
      <c r="B104" s="134"/>
      <c r="C104" s="134"/>
      <c r="D104" s="134"/>
      <c r="E104" s="134"/>
      <c r="F104" s="192"/>
      <c r="G104" s="192"/>
      <c r="H104" s="134"/>
      <c r="I104" s="134"/>
      <c r="J104" s="134"/>
      <c r="K104" s="58"/>
      <c r="L104" s="134"/>
      <c r="M104" s="134"/>
      <c r="N104" s="134"/>
      <c r="O104" s="134"/>
      <c r="P104" s="134"/>
      <c r="Q104" s="134"/>
      <c r="R104" s="134"/>
      <c r="S104" s="134"/>
      <c r="T104" s="134"/>
      <c r="U104" s="134"/>
    </row>
    <row r="105" spans="2:21" x14ac:dyDescent="0.25">
      <c r="B105" s="134"/>
      <c r="C105" s="134"/>
      <c r="D105" s="134"/>
      <c r="E105" s="134"/>
      <c r="F105" s="192"/>
      <c r="G105" s="192"/>
      <c r="H105" s="134"/>
      <c r="I105" s="134"/>
      <c r="J105" s="134"/>
      <c r="K105" s="58"/>
      <c r="L105" s="134"/>
      <c r="M105" s="134"/>
      <c r="N105" s="134"/>
      <c r="O105" s="134"/>
      <c r="P105" s="136" t="s">
        <v>351</v>
      </c>
      <c r="Q105" s="136">
        <v>2016</v>
      </c>
      <c r="R105" s="134"/>
      <c r="S105" s="134"/>
      <c r="T105" s="134"/>
      <c r="U105" s="134"/>
    </row>
    <row r="106" spans="2:21" x14ac:dyDescent="0.25">
      <c r="B106" s="134"/>
      <c r="C106" s="134"/>
      <c r="D106" s="134"/>
      <c r="E106" s="134"/>
      <c r="F106" s="192"/>
      <c r="G106" s="192"/>
      <c r="H106" s="134"/>
      <c r="I106" s="134"/>
      <c r="J106" s="134"/>
      <c r="K106" s="58"/>
      <c r="L106" s="134"/>
      <c r="M106" s="134"/>
      <c r="N106" s="134"/>
      <c r="O106" s="134"/>
      <c r="P106" s="58" t="s">
        <v>1091</v>
      </c>
      <c r="Q106" s="134" t="s">
        <v>1092</v>
      </c>
      <c r="R106" s="134" t="s">
        <v>1093</v>
      </c>
      <c r="S106" s="119">
        <v>42370</v>
      </c>
      <c r="T106" s="134" t="s">
        <v>1094</v>
      </c>
      <c r="U106" s="119">
        <v>43465</v>
      </c>
    </row>
    <row r="107" spans="2:21" x14ac:dyDescent="0.25">
      <c r="B107" s="134"/>
      <c r="C107" s="134"/>
      <c r="D107" s="134"/>
      <c r="E107" s="134"/>
      <c r="F107" s="192"/>
      <c r="G107" s="192"/>
      <c r="H107" s="134"/>
      <c r="I107" s="134"/>
      <c r="J107" s="134"/>
      <c r="K107" s="58"/>
      <c r="L107" s="134"/>
      <c r="M107" s="134"/>
      <c r="N107" s="134"/>
      <c r="O107" s="134"/>
      <c r="P107" s="58" t="s">
        <v>1095</v>
      </c>
      <c r="Q107" s="134" t="s">
        <v>1096</v>
      </c>
      <c r="R107" s="134" t="s">
        <v>1097</v>
      </c>
      <c r="S107" s="119">
        <v>42370</v>
      </c>
      <c r="T107" s="134" t="s">
        <v>1094</v>
      </c>
      <c r="U107" s="119">
        <v>43465</v>
      </c>
    </row>
    <row r="108" spans="2:21" x14ac:dyDescent="0.25">
      <c r="B108" s="134"/>
      <c r="C108" s="134"/>
      <c r="D108" s="134"/>
      <c r="E108" s="134"/>
      <c r="F108" s="192"/>
      <c r="G108" s="192"/>
      <c r="H108" s="134"/>
      <c r="I108" s="134"/>
      <c r="J108" s="134"/>
      <c r="K108" s="58"/>
      <c r="L108" s="134"/>
      <c r="M108" s="134"/>
      <c r="N108" s="134"/>
      <c r="O108" s="134"/>
      <c r="P108" s="58" t="s">
        <v>1001</v>
      </c>
      <c r="Q108" s="134" t="s">
        <v>1098</v>
      </c>
      <c r="R108" s="134" t="s">
        <v>1099</v>
      </c>
      <c r="S108" s="119">
        <v>42370</v>
      </c>
      <c r="T108" s="134" t="s">
        <v>1094</v>
      </c>
      <c r="U108" s="119">
        <v>43465</v>
      </c>
    </row>
    <row r="109" spans="2:21" x14ac:dyDescent="0.25">
      <c r="B109" s="134"/>
      <c r="C109" s="134"/>
      <c r="D109" s="134"/>
      <c r="E109" s="134"/>
      <c r="F109" s="192"/>
      <c r="G109" s="192"/>
      <c r="H109" s="134"/>
      <c r="I109" s="134"/>
      <c r="J109" s="134"/>
      <c r="K109" s="58"/>
      <c r="L109" s="134"/>
      <c r="M109" s="134"/>
      <c r="N109" s="134"/>
      <c r="O109" s="134"/>
      <c r="P109" s="58" t="s">
        <v>1100</v>
      </c>
      <c r="Q109" s="134" t="s">
        <v>1101</v>
      </c>
      <c r="R109" s="134" t="s">
        <v>1102</v>
      </c>
      <c r="S109" s="119">
        <v>42370</v>
      </c>
      <c r="T109" s="134" t="s">
        <v>1094</v>
      </c>
      <c r="U109" s="119">
        <v>43465</v>
      </c>
    </row>
    <row r="110" spans="2:21" x14ac:dyDescent="0.25">
      <c r="B110" s="134"/>
      <c r="C110" s="134"/>
      <c r="D110" s="134"/>
      <c r="E110" s="134"/>
      <c r="F110" s="192"/>
      <c r="G110" s="192"/>
      <c r="H110" s="134"/>
      <c r="I110" s="134"/>
      <c r="J110" s="134"/>
      <c r="K110" s="58"/>
      <c r="L110" s="134"/>
      <c r="M110" s="134"/>
      <c r="N110" s="134"/>
      <c r="O110" s="134"/>
      <c r="P110" s="58" t="s">
        <v>1103</v>
      </c>
      <c r="Q110" s="134" t="s">
        <v>1104</v>
      </c>
      <c r="R110" s="134" t="s">
        <v>1105</v>
      </c>
      <c r="S110" s="119">
        <v>42370</v>
      </c>
      <c r="T110" s="134" t="s">
        <v>1094</v>
      </c>
      <c r="U110" s="119">
        <v>43465</v>
      </c>
    </row>
    <row r="111" spans="2:21" x14ac:dyDescent="0.25">
      <c r="B111" s="134"/>
      <c r="C111" s="134"/>
      <c r="D111" s="134"/>
      <c r="E111" s="134"/>
      <c r="F111" s="192"/>
      <c r="G111" s="192"/>
      <c r="H111" s="134"/>
      <c r="I111" s="134"/>
      <c r="J111" s="134"/>
      <c r="K111" s="134"/>
      <c r="L111" s="134"/>
      <c r="M111" s="134"/>
      <c r="N111" s="134"/>
      <c r="O111" s="134"/>
      <c r="P111" s="58" t="s">
        <v>1106</v>
      </c>
      <c r="Q111" s="134" t="s">
        <v>1107</v>
      </c>
      <c r="R111" s="134" t="s">
        <v>1108</v>
      </c>
      <c r="S111" s="119">
        <v>42370</v>
      </c>
      <c r="T111" s="134" t="s">
        <v>1094</v>
      </c>
      <c r="U111" s="119">
        <v>43465</v>
      </c>
    </row>
    <row r="112" spans="2:21" x14ac:dyDescent="0.25">
      <c r="I112" s="134"/>
      <c r="J112" s="134"/>
      <c r="K112" s="134"/>
      <c r="L112" s="134"/>
      <c r="M112" s="134"/>
      <c r="N112" s="134"/>
      <c r="O112" s="134"/>
      <c r="P112" s="58" t="s">
        <v>1109</v>
      </c>
      <c r="Q112" s="134" t="s">
        <v>1110</v>
      </c>
      <c r="R112" s="134" t="s">
        <v>1111</v>
      </c>
      <c r="S112" s="119">
        <v>42370</v>
      </c>
      <c r="T112" s="134" t="s">
        <v>1094</v>
      </c>
      <c r="U112" s="119">
        <v>43465</v>
      </c>
    </row>
    <row r="113" spans="9:21" x14ac:dyDescent="0.25">
      <c r="I113" s="134"/>
      <c r="J113" s="134"/>
      <c r="K113" s="134"/>
      <c r="L113" s="134"/>
      <c r="M113" s="134"/>
      <c r="N113" s="134"/>
      <c r="O113" s="134"/>
      <c r="P113" s="58" t="s">
        <v>1112</v>
      </c>
      <c r="Q113" s="134" t="s">
        <v>1114</v>
      </c>
      <c r="R113" s="134" t="s">
        <v>1113</v>
      </c>
      <c r="S113" s="119">
        <v>42370</v>
      </c>
      <c r="T113" s="134" t="s">
        <v>1094</v>
      </c>
      <c r="U113" s="119">
        <v>43465</v>
      </c>
    </row>
  </sheetData>
  <mergeCells count="1">
    <mergeCell ref="U67:U68"/>
  </mergeCells>
  <hyperlinks>
    <hyperlink ref="E9" r:id="rId1"/>
    <hyperlink ref="E8" r:id="rId2"/>
    <hyperlink ref="E7" r:id="rId3"/>
    <hyperlink ref="E5" r:id="rId4"/>
    <hyperlink ref="E4" r:id="rId5"/>
    <hyperlink ref="D52" r:id="rId6"/>
    <hyperlink ref="D53" r:id="rId7"/>
    <hyperlink ref="D54" r:id="rId8"/>
    <hyperlink ref="D55" r:id="rId9"/>
    <hyperlink ref="D58" r:id="rId10"/>
    <hyperlink ref="D56" r:id="rId11"/>
    <hyperlink ref="B52" r:id="rId12"/>
    <hyperlink ref="D59" r:id="rId13"/>
    <hyperlink ref="F52" r:id="rId14"/>
    <hyperlink ref="F53" r:id="rId15"/>
    <hyperlink ref="F54" r:id="rId16"/>
    <hyperlink ref="G54" r:id="rId17"/>
    <hyperlink ref="E10" r:id="rId18"/>
    <hyperlink ref="F55" r:id="rId19" display="mailto:ashrestha@csufresno.edu"/>
    <hyperlink ref="D57" r:id="rId20" display="mailto:smit7273@crk.umn.edu"/>
    <hyperlink ref="E12" r:id="rId21"/>
    <hyperlink ref="D60" r:id="rId22"/>
    <hyperlink ref="D61" r:id="rId23"/>
    <hyperlink ref="E13" r:id="rId24"/>
    <hyperlink ref="B55" r:id="rId25"/>
    <hyperlink ref="E16" r:id="rId26"/>
    <hyperlink ref="E17" r:id="rId27"/>
    <hyperlink ref="E6" r:id="rId28"/>
    <hyperlink ref="N47" r:id="rId29" display="mailto:nicolas.martin@syngenta.com"/>
    <hyperlink ref="N48" r:id="rId30" display="mailto:fultojp@auburn.edu"/>
    <hyperlink ref="N49" r:id="rId31" display="mailto:owalsh@uidaho.edu"/>
    <hyperlink ref="N55" r:id="rId32" display="mailto:btubana@agcenter.lsu.edu"/>
    <hyperlink ref="N56" r:id="rId33" display="mailto:marsalis@nmsu.edu"/>
    <hyperlink ref="N57" r:id="rId34" display="mailto:mdruark@wisc.edu"/>
    <hyperlink ref="N60" r:id="rId35" display="mailto:jerry.hatfield@ars.usda.gov"/>
    <hyperlink ref="N61" r:id="rId36" display="mailto:dan.long@ars.usda.gov"/>
    <hyperlink ref="N62" r:id="rId37" display="mailto:nrajan@ag.tamu.edu"/>
    <hyperlink ref="N63" r:id="rId38" display="mailto:amitava.chatterjee@ndsu.edu"/>
    <hyperlink ref="N64" r:id="rId39" display="mailto:dkbenbi@yahoo.com"/>
    <hyperlink ref="N65" r:id="rId40" display="mailto:dirk.mallants@csiro.au"/>
    <hyperlink ref="N66" r:id="rId41" display="mailto:umishra@anl.gov"/>
    <hyperlink ref="N67" r:id="rId42" display="mailto:ashrestha@csufresno.edu"/>
    <hyperlink ref="E18" r:id="rId43"/>
    <hyperlink ref="E63" r:id="rId44"/>
    <hyperlink ref="E11" r:id="rId45"/>
    <hyperlink ref="E20" r:id="rId46"/>
    <hyperlink ref="E22" r:id="rId47"/>
    <hyperlink ref="Q18" r:id="rId48"/>
    <hyperlink ref="Q19" r:id="rId49"/>
    <hyperlink ref="Q17" r:id="rId50"/>
    <hyperlink ref="Q20" r:id="rId51"/>
    <hyperlink ref="Q21" r:id="rId52"/>
    <hyperlink ref="N41" r:id="rId53"/>
    <hyperlink ref="N37" r:id="rId54"/>
    <hyperlink ref="E23" r:id="rId55"/>
    <hyperlink ref="Q22" r:id="rId56"/>
    <hyperlink ref="M40" r:id="rId57" display="mailto:nehresman@sciencesocieties.org"/>
    <hyperlink ref="P27" r:id="rId58"/>
    <hyperlink ref="R30" r:id="rId59" display="mailto:nehresman@sciencesocieties.org"/>
    <hyperlink ref="R47" r:id="rId60" display="mailto:lindsey.227@osu.edu"/>
    <hyperlink ref="R48" r:id="rId61" display="mailto:tsamples@utk.edu"/>
    <hyperlink ref="R49" r:id="rId62" display="mailto:ctrostle@ag.tamu.edu"/>
    <hyperlink ref="R50" r:id="rId63" display="mailto:ranjanvpkas@gmail.com"/>
    <hyperlink ref="R51" r:id="rId64" display="mailto:maninder@ufl.edu"/>
    <hyperlink ref="R52" r:id="rId65" display="mailto:murphy@aesop.rutgers.edu"/>
    <hyperlink ref="R53" r:id="rId66" display="mailto:jerickson@ufl.edu"/>
    <hyperlink ref="R54" r:id="rId67" display="mailto:maysoon.mikha@ars.usda.gov"/>
    <hyperlink ref="R55" r:id="rId68" display="mailto:Sally.Logsdon@ARS.USDA.GOV"/>
    <hyperlink ref="R56" r:id="rId69" display="mailto:haibol@clemson.edu"/>
    <hyperlink ref="R59" r:id="rId70" display="mailto:sarchont@iastate.edu"/>
    <hyperlink ref="R60" r:id="rId71" display="mailto:vbandaru@umd.edu"/>
    <hyperlink ref="R61" r:id="rId72" display="mailto:stanislaw_samborski@sggw.pl"/>
    <hyperlink ref="R62" r:id="rId73" display="mailto:lakesh.sharma@maine.edu"/>
    <hyperlink ref="R63" r:id="rId74" display="mailto:owalsh@uidaho.edu"/>
    <hyperlink ref="R64" r:id="rId75" display="mailto:fulton.20@osu.edu"/>
    <hyperlink ref="R65" r:id="rId76" display="mailto:whframe@vt.edu"/>
    <hyperlink ref="P106" r:id="rId77" display="mailto:kuldip.kumar@mwrd.org"/>
    <hyperlink ref="P107" r:id="rId78" display="mailto:cgspedreira@usp.br"/>
    <hyperlink ref="P108" r:id="rId79" display="mailto:jguretzky2@unl.edu"/>
    <hyperlink ref="P109" r:id="rId80" display="mailto:gardner.254@osu.edu"/>
    <hyperlink ref="P110" r:id="rId81" display="mailto:mike.dodd@agresearch.co.nz"/>
    <hyperlink ref="P111" r:id="rId82" display="mailto:RLemus@pss.msstate.edu"/>
    <hyperlink ref="P112" r:id="rId83" display="mailto:earl.creech@usu.edu"/>
    <hyperlink ref="R66" r:id="rId84"/>
    <hyperlink ref="Q23" r:id="rId85"/>
    <hyperlink ref="E14" r:id="rId86"/>
    <hyperlink ref="Q16" r:id="rId87"/>
    <hyperlink ref="Q15" r:id="rId88"/>
    <hyperlink ref="E15" r:id="rId89"/>
    <hyperlink ref="E21" r:id="rId90"/>
  </hyperlinks>
  <pageMargins left="0.7" right="0.7" top="0.75" bottom="0.75" header="0.3" footer="0.3"/>
  <pageSetup orientation="portrait" horizontalDpi="1200" verticalDpi="1200" r:id="rId9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40"/>
  <sheetViews>
    <sheetView workbookViewId="0">
      <selection activeCell="A20" sqref="A20:C22"/>
    </sheetView>
  </sheetViews>
  <sheetFormatPr defaultRowHeight="15" x14ac:dyDescent="0.25"/>
  <cols>
    <col min="5" max="5" width="22.7109375" bestFit="1" customWidth="1"/>
    <col min="8" max="8" width="37.140625" customWidth="1"/>
  </cols>
  <sheetData>
    <row r="4" spans="2:12" x14ac:dyDescent="0.25">
      <c r="L4" s="31" t="s">
        <v>719</v>
      </c>
    </row>
    <row r="5" spans="2:12" ht="21" x14ac:dyDescent="0.35">
      <c r="E5" s="183" t="s">
        <v>704</v>
      </c>
      <c r="L5" s="134" t="s">
        <v>721</v>
      </c>
    </row>
    <row r="6" spans="2:12" ht="18.75" x14ac:dyDescent="0.3">
      <c r="E6" s="173" t="s">
        <v>972</v>
      </c>
      <c r="F6" s="173"/>
      <c r="G6" s="173"/>
      <c r="H6" s="173"/>
      <c r="L6" s="13" t="s">
        <v>720</v>
      </c>
    </row>
    <row r="7" spans="2:12" s="134" customFormat="1" ht="18.75" x14ac:dyDescent="0.3">
      <c r="E7" s="235">
        <v>42682</v>
      </c>
    </row>
    <row r="8" spans="2:12" x14ac:dyDescent="0.25">
      <c r="B8" s="237" t="s">
        <v>982</v>
      </c>
      <c r="C8" s="236"/>
      <c r="D8" s="236"/>
      <c r="E8" s="237"/>
      <c r="L8" t="s">
        <v>722</v>
      </c>
    </row>
    <row r="9" spans="2:12" x14ac:dyDescent="0.25">
      <c r="B9" s="236"/>
      <c r="C9" t="s">
        <v>981</v>
      </c>
      <c r="E9" t="s">
        <v>980</v>
      </c>
      <c r="L9" t="s">
        <v>723</v>
      </c>
    </row>
    <row r="10" spans="2:12" x14ac:dyDescent="0.25">
      <c r="B10" s="236"/>
      <c r="C10" t="s">
        <v>754</v>
      </c>
      <c r="E10" t="s">
        <v>973</v>
      </c>
      <c r="L10" s="13" t="s">
        <v>724</v>
      </c>
    </row>
    <row r="11" spans="2:12" x14ac:dyDescent="0.25">
      <c r="B11" s="236"/>
      <c r="C11" t="s">
        <v>977</v>
      </c>
      <c r="E11" t="s">
        <v>978</v>
      </c>
    </row>
    <row r="12" spans="2:12" x14ac:dyDescent="0.25">
      <c r="B12" s="236"/>
      <c r="E12" t="s">
        <v>979</v>
      </c>
      <c r="L12" t="s">
        <v>725</v>
      </c>
    </row>
    <row r="13" spans="2:12" x14ac:dyDescent="0.25">
      <c r="L13" t="s">
        <v>726</v>
      </c>
    </row>
    <row r="14" spans="2:12" x14ac:dyDescent="0.25">
      <c r="C14" t="s">
        <v>975</v>
      </c>
      <c r="E14" t="s">
        <v>974</v>
      </c>
      <c r="L14" s="13" t="s">
        <v>727</v>
      </c>
    </row>
    <row r="15" spans="2:12" x14ac:dyDescent="0.25">
      <c r="E15" t="s">
        <v>976</v>
      </c>
      <c r="L15" s="13" t="s">
        <v>728</v>
      </c>
    </row>
    <row r="16" spans="2:12" x14ac:dyDescent="0.25">
      <c r="L16" s="34" t="s">
        <v>757</v>
      </c>
    </row>
    <row r="18" spans="1:12" x14ac:dyDescent="0.25">
      <c r="D18" t="s">
        <v>419</v>
      </c>
      <c r="F18" t="s">
        <v>705</v>
      </c>
      <c r="L18" s="182" t="s">
        <v>729</v>
      </c>
    </row>
    <row r="19" spans="1:12" x14ac:dyDescent="0.25">
      <c r="D19" t="s">
        <v>718</v>
      </c>
      <c r="F19" t="s">
        <v>717</v>
      </c>
      <c r="L19" s="57" t="s">
        <v>730</v>
      </c>
    </row>
    <row r="20" spans="1:12" x14ac:dyDescent="0.25">
      <c r="A20" t="s">
        <v>735</v>
      </c>
      <c r="D20" t="s">
        <v>748</v>
      </c>
      <c r="L20" s="57" t="s">
        <v>731</v>
      </c>
    </row>
    <row r="21" spans="1:12" x14ac:dyDescent="0.25">
      <c r="A21" t="s">
        <v>736</v>
      </c>
      <c r="L21" s="57" t="s">
        <v>732</v>
      </c>
    </row>
    <row r="22" spans="1:12" x14ac:dyDescent="0.25">
      <c r="A22" t="s">
        <v>737</v>
      </c>
      <c r="L22" s="182" t="s">
        <v>733</v>
      </c>
    </row>
    <row r="24" spans="1:12" x14ac:dyDescent="0.25">
      <c r="C24" s="34" t="s">
        <v>738</v>
      </c>
    </row>
    <row r="25" spans="1:12" x14ac:dyDescent="0.25">
      <c r="C25" t="s">
        <v>741</v>
      </c>
    </row>
    <row r="28" spans="1:12" ht="18.75" x14ac:dyDescent="0.25">
      <c r="C28" s="135"/>
      <c r="D28" s="238"/>
      <c r="E28" s="238"/>
      <c r="F28" s="251" t="s">
        <v>883</v>
      </c>
      <c r="G28" s="252"/>
      <c r="H28" s="135"/>
      <c r="I28" s="134"/>
      <c r="J28" s="134"/>
    </row>
    <row r="29" spans="1:12" x14ac:dyDescent="0.25">
      <c r="C29" s="239"/>
      <c r="D29" s="240" t="s">
        <v>885</v>
      </c>
      <c r="E29" s="240"/>
      <c r="F29" s="241" t="s">
        <v>884</v>
      </c>
      <c r="G29" s="240"/>
      <c r="H29" s="240" t="s">
        <v>890</v>
      </c>
      <c r="I29" s="134"/>
      <c r="J29" s="134"/>
    </row>
    <row r="30" spans="1:12" x14ac:dyDescent="0.25">
      <c r="C30" s="240"/>
      <c r="D30" s="240" t="s">
        <v>886</v>
      </c>
      <c r="E30" s="240"/>
      <c r="F30" s="240" t="s">
        <v>887</v>
      </c>
      <c r="G30" s="240"/>
      <c r="H30" s="240"/>
      <c r="I30" s="134"/>
      <c r="J30" s="134"/>
    </row>
    <row r="31" spans="1:12" x14ac:dyDescent="0.25">
      <c r="C31" s="240"/>
      <c r="D31" s="240" t="s">
        <v>889</v>
      </c>
      <c r="E31" s="240"/>
      <c r="F31" s="242" t="s">
        <v>888</v>
      </c>
      <c r="G31" s="240"/>
      <c r="H31" s="240"/>
      <c r="I31" s="14" t="s">
        <v>927</v>
      </c>
      <c r="J31" s="134"/>
    </row>
    <row r="32" spans="1:12" x14ac:dyDescent="0.25">
      <c r="C32" s="240"/>
      <c r="D32" s="240" t="s">
        <v>913</v>
      </c>
      <c r="E32" s="240"/>
      <c r="F32" s="240"/>
      <c r="G32" s="240"/>
      <c r="H32" s="240"/>
      <c r="I32" s="134"/>
      <c r="J32" s="134"/>
    </row>
    <row r="33" spans="3:13" x14ac:dyDescent="0.25">
      <c r="C33" s="240" t="s">
        <v>918</v>
      </c>
      <c r="D33" s="240" t="s">
        <v>917</v>
      </c>
      <c r="E33" s="240"/>
      <c r="F33" s="240" t="s">
        <v>919</v>
      </c>
      <c r="G33" s="240"/>
      <c r="H33" s="243">
        <v>42736</v>
      </c>
      <c r="I33" s="134"/>
      <c r="J33" s="134"/>
    </row>
    <row r="34" spans="3:13" x14ac:dyDescent="0.25">
      <c r="C34" s="134"/>
      <c r="D34" s="240" t="s">
        <v>1115</v>
      </c>
      <c r="E34" s="109"/>
      <c r="F34" s="109" t="s">
        <v>1116</v>
      </c>
      <c r="G34" s="109"/>
      <c r="H34" s="134"/>
      <c r="I34" s="134"/>
      <c r="J34" s="134"/>
    </row>
    <row r="36" spans="3:13" x14ac:dyDescent="0.25">
      <c r="C36" s="250" t="s">
        <v>1124</v>
      </c>
      <c r="D36" s="41"/>
      <c r="E36" s="41"/>
      <c r="F36" s="41"/>
      <c r="G36" s="41"/>
      <c r="H36" s="41"/>
      <c r="I36" s="41"/>
      <c r="J36" s="41"/>
      <c r="K36" s="41"/>
      <c r="L36" s="41"/>
      <c r="M36" s="41"/>
    </row>
    <row r="37" spans="3:13" x14ac:dyDescent="0.25">
      <c r="C37" s="250" t="s">
        <v>1125</v>
      </c>
      <c r="D37" s="41"/>
      <c r="E37" s="41"/>
      <c r="F37" s="41"/>
      <c r="G37" s="41"/>
      <c r="H37" s="41"/>
      <c r="I37" s="41"/>
      <c r="J37" s="41"/>
      <c r="K37" s="41"/>
      <c r="L37" s="41"/>
      <c r="M37" s="41"/>
    </row>
    <row r="38" spans="3:13" x14ac:dyDescent="0.25">
      <c r="C38" s="250" t="s">
        <v>1126</v>
      </c>
      <c r="D38" s="41"/>
      <c r="E38" s="41"/>
      <c r="F38" s="41"/>
      <c r="G38" s="41"/>
      <c r="H38" s="41"/>
      <c r="I38" s="41"/>
      <c r="J38" s="41"/>
      <c r="K38" s="41"/>
      <c r="L38" s="41"/>
      <c r="M38" s="41"/>
    </row>
    <row r="39" spans="3:13" x14ac:dyDescent="0.25">
      <c r="C39" s="250" t="s">
        <v>1127</v>
      </c>
      <c r="D39" s="41"/>
      <c r="E39" s="41"/>
      <c r="F39" s="41"/>
      <c r="G39" s="41"/>
      <c r="H39" s="41"/>
      <c r="I39" s="41"/>
      <c r="J39" s="41"/>
      <c r="K39" s="41"/>
      <c r="L39" s="41"/>
      <c r="M39" s="41"/>
    </row>
    <row r="40" spans="3:13" x14ac:dyDescent="0.25">
      <c r="C40" s="41"/>
      <c r="D40" s="41"/>
      <c r="E40" s="41"/>
      <c r="F40" s="41"/>
      <c r="G40" s="41"/>
      <c r="H40" s="41"/>
      <c r="I40" s="41"/>
      <c r="J40" s="41"/>
      <c r="K40" s="41"/>
      <c r="L40" s="41"/>
      <c r="M40" s="41"/>
    </row>
  </sheetData>
  <hyperlinks>
    <hyperlink ref="L6" r:id="rId1"/>
    <hyperlink ref="L10" r:id="rId2"/>
    <hyperlink ref="L14" r:id="rId3"/>
    <hyperlink ref="L15" r:id="rId4"/>
  </hyperlinks>
  <pageMargins left="0.7" right="0.7" top="0.75" bottom="0.75" header="0.3" footer="0.3"/>
  <pageSetup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topLeftCell="A52" workbookViewId="0">
      <selection activeCell="A52" sqref="A52"/>
    </sheetView>
  </sheetViews>
  <sheetFormatPr defaultRowHeight="15" x14ac:dyDescent="0.25"/>
  <cols>
    <col min="1" max="1" width="15.85546875" customWidth="1"/>
    <col min="3" max="3" width="16.5703125" customWidth="1"/>
    <col min="4" max="4" width="12.85546875" customWidth="1"/>
    <col min="5" max="5" width="11.85546875" customWidth="1"/>
    <col min="6" max="7" width="19.85546875" customWidth="1"/>
    <col min="8" max="8" width="33" customWidth="1"/>
    <col min="9" max="9" width="30.140625" customWidth="1"/>
    <col min="10" max="10" width="28.7109375" customWidth="1"/>
  </cols>
  <sheetData>
    <row r="1" spans="1:22" s="28" customFormat="1" x14ac:dyDescent="0.25">
      <c r="G1" s="116">
        <v>2013</v>
      </c>
      <c r="H1" s="19">
        <v>2014</v>
      </c>
      <c r="I1" s="154">
        <v>2014</v>
      </c>
      <c r="J1" s="166">
        <v>2015</v>
      </c>
      <c r="K1" s="135"/>
    </row>
    <row r="2" spans="1:22" s="28" customFormat="1" x14ac:dyDescent="0.25">
      <c r="B2" s="31" t="s">
        <v>437</v>
      </c>
      <c r="G2" s="114" t="s">
        <v>496</v>
      </c>
      <c r="H2" s="153" t="s">
        <v>496</v>
      </c>
      <c r="I2" s="135" t="s">
        <v>661</v>
      </c>
      <c r="J2" s="135" t="s">
        <v>686</v>
      </c>
      <c r="K2" s="135"/>
      <c r="N2" s="150" t="s">
        <v>513</v>
      </c>
      <c r="O2" s="148"/>
      <c r="P2" s="148"/>
      <c r="Q2" s="148"/>
      <c r="R2" s="148"/>
      <c r="S2" s="148"/>
      <c r="T2" s="148"/>
      <c r="U2" s="145"/>
      <c r="V2" s="145"/>
    </row>
    <row r="3" spans="1:22" s="28" customFormat="1" x14ac:dyDescent="0.25">
      <c r="B3" s="5" t="s">
        <v>450</v>
      </c>
      <c r="G3" s="115" t="s">
        <v>398</v>
      </c>
      <c r="H3" s="74"/>
      <c r="I3" s="135"/>
      <c r="J3" s="135" t="s">
        <v>687</v>
      </c>
      <c r="K3" s="135"/>
      <c r="N3" s="148" t="s">
        <v>645</v>
      </c>
      <c r="O3" s="148"/>
      <c r="P3" s="148"/>
      <c r="Q3" s="148"/>
      <c r="R3" s="148"/>
      <c r="S3" s="148"/>
      <c r="T3" s="148"/>
      <c r="U3" s="145"/>
      <c r="V3" s="145"/>
    </row>
    <row r="4" spans="1:22" s="28" customFormat="1" x14ac:dyDescent="0.25">
      <c r="B4" s="28" t="s">
        <v>438</v>
      </c>
      <c r="G4" s="34" t="s">
        <v>416</v>
      </c>
      <c r="H4" t="s">
        <v>656</v>
      </c>
      <c r="I4" s="163" t="s">
        <v>662</v>
      </c>
      <c r="J4" s="6" t="s">
        <v>688</v>
      </c>
      <c r="K4" s="135"/>
      <c r="N4" s="148"/>
      <c r="O4" s="148" t="s">
        <v>514</v>
      </c>
      <c r="P4" s="148"/>
      <c r="Q4" s="148"/>
      <c r="R4" s="148"/>
      <c r="S4" s="148"/>
      <c r="T4" s="148"/>
      <c r="U4" s="145"/>
      <c r="V4" s="145"/>
    </row>
    <row r="5" spans="1:22" s="28" customFormat="1" x14ac:dyDescent="0.25">
      <c r="B5" s="28" t="s">
        <v>439</v>
      </c>
      <c r="G5" s="6" t="s">
        <v>497</v>
      </c>
      <c r="H5" t="s">
        <v>657</v>
      </c>
      <c r="I5" s="163" t="s">
        <v>663</v>
      </c>
      <c r="J5" s="135"/>
      <c r="K5" s="135"/>
      <c r="N5" s="148" t="s">
        <v>438</v>
      </c>
      <c r="O5" s="148"/>
      <c r="P5" s="148"/>
      <c r="Q5" s="148"/>
      <c r="R5" s="148"/>
      <c r="S5" s="148"/>
      <c r="T5" s="148"/>
      <c r="U5" s="145"/>
      <c r="V5" s="145"/>
    </row>
    <row r="6" spans="1:22" s="28" customFormat="1" x14ac:dyDescent="0.25">
      <c r="B6" s="28" t="s">
        <v>444</v>
      </c>
      <c r="G6" s="28" t="s">
        <v>372</v>
      </c>
      <c r="H6" t="s">
        <v>658</v>
      </c>
      <c r="I6" s="160" t="s">
        <v>664</v>
      </c>
      <c r="J6" s="135"/>
      <c r="K6" s="135"/>
      <c r="N6" s="148"/>
      <c r="O6" s="148" t="s">
        <v>646</v>
      </c>
      <c r="P6" s="148"/>
      <c r="Q6" s="148"/>
      <c r="R6" s="148"/>
      <c r="S6" s="148"/>
      <c r="T6" s="148"/>
      <c r="U6" s="145"/>
      <c r="V6" s="145"/>
    </row>
    <row r="7" spans="1:22" s="28" customFormat="1" x14ac:dyDescent="0.25">
      <c r="C7" s="28" t="s">
        <v>445</v>
      </c>
      <c r="G7" s="28" t="s">
        <v>498</v>
      </c>
      <c r="H7" t="s">
        <v>659</v>
      </c>
      <c r="I7" s="160" t="s">
        <v>665</v>
      </c>
      <c r="J7" s="135"/>
      <c r="K7" s="135"/>
      <c r="N7" s="145"/>
      <c r="O7" s="145" t="s">
        <v>553</v>
      </c>
      <c r="P7" s="145"/>
      <c r="Q7" s="145"/>
      <c r="R7" s="145"/>
      <c r="S7" s="145"/>
      <c r="T7" s="145"/>
      <c r="U7" s="145"/>
      <c r="V7" s="145"/>
    </row>
    <row r="8" spans="1:22" s="28" customFormat="1" x14ac:dyDescent="0.25">
      <c r="B8" s="14" t="s">
        <v>484</v>
      </c>
      <c r="G8" s="28" t="s">
        <v>370</v>
      </c>
      <c r="H8" t="s">
        <v>660</v>
      </c>
      <c r="I8" s="161" t="s">
        <v>681</v>
      </c>
      <c r="J8" s="135"/>
      <c r="K8" s="135"/>
      <c r="N8" s="145"/>
      <c r="O8" s="148" t="s">
        <v>650</v>
      </c>
      <c r="P8" s="145"/>
      <c r="Q8" s="145"/>
      <c r="R8" s="145"/>
      <c r="S8" s="145"/>
      <c r="T8" s="145"/>
      <c r="U8" s="145"/>
      <c r="V8" s="145"/>
    </row>
    <row r="9" spans="1:22" s="28" customFormat="1" x14ac:dyDescent="0.25">
      <c r="B9" s="14" t="s">
        <v>485</v>
      </c>
      <c r="G9" s="28" t="s">
        <v>357</v>
      </c>
      <c r="H9" s="135"/>
      <c r="I9" s="162" t="s">
        <v>666</v>
      </c>
      <c r="N9" s="145"/>
      <c r="O9" s="145" t="s">
        <v>555</v>
      </c>
      <c r="P9" s="145"/>
      <c r="Q9" s="145"/>
      <c r="R9" s="145"/>
      <c r="S9" s="145"/>
      <c r="T9" s="145"/>
      <c r="U9" s="145"/>
      <c r="V9" s="145"/>
    </row>
    <row r="10" spans="1:22" s="134" customFormat="1" x14ac:dyDescent="0.25">
      <c r="B10" s="14"/>
      <c r="H10" s="135"/>
      <c r="I10" s="162" t="s">
        <v>667</v>
      </c>
      <c r="N10" s="145" t="s">
        <v>647</v>
      </c>
      <c r="O10" s="145"/>
      <c r="P10" s="145"/>
      <c r="Q10" s="145"/>
      <c r="R10" s="145"/>
      <c r="S10" s="145"/>
      <c r="T10" s="145"/>
      <c r="U10" s="145"/>
      <c r="V10" s="145"/>
    </row>
    <row r="11" spans="1:22" s="28" customFormat="1" x14ac:dyDescent="0.25">
      <c r="G11" s="28" t="s">
        <v>499</v>
      </c>
      <c r="H11" s="135"/>
      <c r="I11" s="162" t="s">
        <v>668</v>
      </c>
      <c r="N11" s="145" t="s">
        <v>651</v>
      </c>
      <c r="O11" s="145"/>
      <c r="P11" s="145"/>
      <c r="Q11" s="145"/>
      <c r="R11" s="145"/>
      <c r="S11" s="145"/>
      <c r="T11" s="145"/>
      <c r="U11" s="145"/>
      <c r="V11" s="145"/>
    </row>
    <row r="12" spans="1:22" s="134" customFormat="1" x14ac:dyDescent="0.25">
      <c r="I12" s="162" t="s">
        <v>669</v>
      </c>
      <c r="N12" s="145"/>
      <c r="O12" s="145" t="s">
        <v>652</v>
      </c>
      <c r="P12" s="145"/>
      <c r="Q12" s="145"/>
      <c r="R12" s="145"/>
      <c r="S12" s="145"/>
      <c r="T12" s="145"/>
      <c r="U12" s="145"/>
      <c r="V12" s="145"/>
    </row>
    <row r="13" spans="1:22" s="134" customFormat="1" x14ac:dyDescent="0.25">
      <c r="I13" s="161" t="s">
        <v>679</v>
      </c>
      <c r="J13" s="161">
        <v>2014</v>
      </c>
      <c r="N13" s="146" t="s">
        <v>644</v>
      </c>
      <c r="O13" s="145"/>
      <c r="P13" s="145"/>
      <c r="Q13" s="145"/>
      <c r="R13" s="145"/>
      <c r="S13" s="145"/>
      <c r="T13" s="145"/>
      <c r="U13" s="145"/>
      <c r="V13" s="145"/>
    </row>
    <row r="14" spans="1:22" s="134" customFormat="1" x14ac:dyDescent="0.25">
      <c r="N14" s="145" t="s">
        <v>582</v>
      </c>
      <c r="O14" s="145"/>
      <c r="P14" s="145"/>
      <c r="Q14" s="145"/>
      <c r="R14" s="145"/>
      <c r="S14" s="145"/>
      <c r="T14" s="145"/>
      <c r="U14" s="145"/>
      <c r="V14" s="145"/>
    </row>
    <row r="15" spans="1:22" s="28" customFormat="1" x14ac:dyDescent="0.25">
      <c r="A15" s="28" t="s">
        <v>369</v>
      </c>
      <c r="B15" s="6" t="s">
        <v>648</v>
      </c>
      <c r="N15" s="145" t="s">
        <v>653</v>
      </c>
      <c r="O15" s="145"/>
      <c r="P15" s="145"/>
      <c r="Q15" s="145"/>
      <c r="R15" s="145"/>
      <c r="S15" s="145"/>
      <c r="T15" s="145"/>
      <c r="U15" s="145"/>
      <c r="V15" s="145"/>
    </row>
    <row r="16" spans="1:22" s="28" customFormat="1" x14ac:dyDescent="0.25">
      <c r="B16" s="28" t="s">
        <v>649</v>
      </c>
      <c r="I16" s="204" t="s">
        <v>868</v>
      </c>
      <c r="N16" s="149" t="s">
        <v>581</v>
      </c>
      <c r="O16" s="145"/>
      <c r="P16" s="145"/>
      <c r="Q16" s="145"/>
      <c r="R16" s="145"/>
      <c r="S16" s="145"/>
      <c r="T16" s="145"/>
      <c r="U16" s="145"/>
      <c r="V16" s="145"/>
    </row>
    <row r="17" spans="1:22" s="28" customFormat="1" x14ac:dyDescent="0.25">
      <c r="N17" s="147" t="s">
        <v>569</v>
      </c>
      <c r="O17" s="145"/>
      <c r="P17" s="145"/>
      <c r="Q17" s="145"/>
      <c r="R17" s="145"/>
      <c r="S17" s="145"/>
      <c r="T17" s="145"/>
      <c r="U17" s="145"/>
      <c r="V17" s="145"/>
    </row>
    <row r="18" spans="1:22" s="28" customFormat="1" x14ac:dyDescent="0.25">
      <c r="B18" s="13" t="s">
        <v>470</v>
      </c>
      <c r="D18" s="28" t="s">
        <v>471</v>
      </c>
    </row>
    <row r="19" spans="1:22" s="28" customFormat="1" x14ac:dyDescent="0.25">
      <c r="B19" s="107"/>
    </row>
    <row r="21" spans="1:22" x14ac:dyDescent="0.25">
      <c r="B21" s="31" t="s">
        <v>61</v>
      </c>
      <c r="N21" t="s">
        <v>275</v>
      </c>
    </row>
    <row r="22" spans="1:22" x14ac:dyDescent="0.25">
      <c r="B22" t="s">
        <v>62</v>
      </c>
      <c r="H22" t="s">
        <v>277</v>
      </c>
      <c r="N22" t="s">
        <v>276</v>
      </c>
    </row>
    <row r="23" spans="1:22" x14ac:dyDescent="0.25">
      <c r="B23" t="s">
        <v>63</v>
      </c>
      <c r="H23" t="s">
        <v>279</v>
      </c>
      <c r="N23" t="s">
        <v>278</v>
      </c>
    </row>
    <row r="24" spans="1:22" x14ac:dyDescent="0.25">
      <c r="B24" t="s">
        <v>72</v>
      </c>
      <c r="N24" t="s">
        <v>281</v>
      </c>
    </row>
    <row r="25" spans="1:22" x14ac:dyDescent="0.25">
      <c r="A25" t="s">
        <v>99</v>
      </c>
      <c r="B25" t="s">
        <v>100</v>
      </c>
      <c r="O25" t="s">
        <v>282</v>
      </c>
    </row>
    <row r="26" spans="1:22" x14ac:dyDescent="0.25">
      <c r="B26" t="s">
        <v>225</v>
      </c>
      <c r="O26" t="s">
        <v>280</v>
      </c>
    </row>
    <row r="27" spans="1:22" x14ac:dyDescent="0.25">
      <c r="B27" t="s">
        <v>231</v>
      </c>
    </row>
    <row r="28" spans="1:22" x14ac:dyDescent="0.25">
      <c r="B28" t="s">
        <v>238</v>
      </c>
    </row>
    <row r="29" spans="1:22" s="28" customFormat="1" x14ac:dyDescent="0.25">
      <c r="B29" s="28" t="s">
        <v>239</v>
      </c>
      <c r="G29" s="28" t="s">
        <v>240</v>
      </c>
    </row>
    <row r="30" spans="1:22" x14ac:dyDescent="0.25">
      <c r="B30" t="s">
        <v>268</v>
      </c>
    </row>
    <row r="31" spans="1:22" x14ac:dyDescent="0.25">
      <c r="B31" t="s">
        <v>237</v>
      </c>
    </row>
    <row r="32" spans="1:22" s="28" customFormat="1" x14ac:dyDescent="0.25">
      <c r="B32" s="28" t="s">
        <v>236</v>
      </c>
    </row>
    <row r="33" spans="2:15" s="28" customFormat="1" x14ac:dyDescent="0.25">
      <c r="B33" s="28" t="s">
        <v>271</v>
      </c>
    </row>
    <row r="34" spans="2:15" x14ac:dyDescent="0.25">
      <c r="B34" t="s">
        <v>272</v>
      </c>
    </row>
    <row r="35" spans="2:15" s="28" customFormat="1" x14ac:dyDescent="0.25">
      <c r="B35" s="28" t="s">
        <v>273</v>
      </c>
    </row>
    <row r="36" spans="2:15" s="28" customFormat="1" x14ac:dyDescent="0.25">
      <c r="B36" s="28" t="s">
        <v>274</v>
      </c>
    </row>
    <row r="37" spans="2:15" s="28" customFormat="1" x14ac:dyDescent="0.25">
      <c r="B37" s="28" t="s">
        <v>469</v>
      </c>
    </row>
    <row r="38" spans="2:15" x14ac:dyDescent="0.25">
      <c r="B38" s="18"/>
      <c r="C38" s="18"/>
      <c r="D38" s="18"/>
      <c r="E38" s="18"/>
      <c r="F38" s="18"/>
      <c r="G38" s="18"/>
      <c r="H38" s="18"/>
    </row>
    <row r="39" spans="2:15" x14ac:dyDescent="0.25">
      <c r="B39" s="19" t="s">
        <v>77</v>
      </c>
      <c r="C39" s="19" t="s">
        <v>227</v>
      </c>
      <c r="D39" s="19" t="s">
        <v>228</v>
      </c>
      <c r="E39" s="19" t="s">
        <v>73</v>
      </c>
      <c r="F39" s="19" t="s">
        <v>229</v>
      </c>
      <c r="G39" s="19" t="s">
        <v>81</v>
      </c>
      <c r="H39" s="19" t="s">
        <v>74</v>
      </c>
      <c r="I39" s="15" t="s">
        <v>78</v>
      </c>
      <c r="J39" s="15"/>
      <c r="L39" s="20"/>
      <c r="M39" s="21" t="s">
        <v>79</v>
      </c>
      <c r="N39" s="21" t="s">
        <v>80</v>
      </c>
      <c r="O39" t="s">
        <v>230</v>
      </c>
    </row>
    <row r="40" spans="2:15" x14ac:dyDescent="0.25">
      <c r="B40" s="15">
        <v>2002</v>
      </c>
      <c r="C40" s="15">
        <v>328</v>
      </c>
      <c r="D40" s="15"/>
      <c r="E40" s="15">
        <v>165</v>
      </c>
      <c r="F40" s="17">
        <f>(E40/C40)*100</f>
        <v>50.304878048780488</v>
      </c>
      <c r="G40" s="17"/>
      <c r="H40" s="15" t="s">
        <v>75</v>
      </c>
      <c r="I40" s="16"/>
      <c r="J40" s="15"/>
      <c r="L40" s="21">
        <v>2002</v>
      </c>
      <c r="M40" s="22"/>
      <c r="N40" s="22">
        <v>0.88</v>
      </c>
    </row>
    <row r="41" spans="2:15" x14ac:dyDescent="0.25">
      <c r="B41" s="15">
        <v>2003</v>
      </c>
      <c r="C41" s="15">
        <v>328</v>
      </c>
      <c r="D41" s="22">
        <v>102</v>
      </c>
      <c r="E41" s="15">
        <v>184</v>
      </c>
      <c r="F41" s="17">
        <f t="shared" ref="F41:F49" si="0">(E41/C41)*100</f>
        <v>56.09756097560976</v>
      </c>
      <c r="G41" s="17">
        <f>(D41/C41)*100</f>
        <v>31.097560975609756</v>
      </c>
      <c r="H41" s="15" t="s">
        <v>75</v>
      </c>
      <c r="I41" s="16"/>
      <c r="J41" s="15"/>
      <c r="L41" s="21">
        <v>2003</v>
      </c>
      <c r="M41" s="22">
        <v>102</v>
      </c>
      <c r="N41" s="22">
        <v>1.2430000000000001</v>
      </c>
      <c r="O41">
        <f t="shared" ref="O41:O49" si="1">C41-M41</f>
        <v>226</v>
      </c>
    </row>
    <row r="42" spans="2:15" x14ac:dyDescent="0.25">
      <c r="B42" s="15">
        <v>2004</v>
      </c>
      <c r="C42" s="15">
        <v>324</v>
      </c>
      <c r="D42" s="22">
        <v>97</v>
      </c>
      <c r="E42" s="15">
        <v>208</v>
      </c>
      <c r="F42" s="17">
        <f t="shared" si="0"/>
        <v>64.197530864197532</v>
      </c>
      <c r="G42" s="17">
        <f t="shared" ref="G42:G49" si="2">(D42/C42)*100</f>
        <v>29.938271604938272</v>
      </c>
      <c r="H42" s="15" t="s">
        <v>75</v>
      </c>
      <c r="I42" s="16"/>
      <c r="J42" s="15"/>
      <c r="L42" s="21">
        <v>2004</v>
      </c>
      <c r="M42" s="22">
        <v>97</v>
      </c>
      <c r="N42" s="22">
        <v>1.254</v>
      </c>
      <c r="O42">
        <f t="shared" si="1"/>
        <v>227</v>
      </c>
    </row>
    <row r="43" spans="2:15" x14ac:dyDescent="0.25">
      <c r="B43" s="15">
        <v>2005</v>
      </c>
      <c r="C43" s="15">
        <v>362</v>
      </c>
      <c r="D43" s="22">
        <v>143</v>
      </c>
      <c r="E43" s="15">
        <v>188</v>
      </c>
      <c r="F43" s="17">
        <f t="shared" si="0"/>
        <v>51.933701657458563</v>
      </c>
      <c r="G43" s="17">
        <f t="shared" si="2"/>
        <v>39.502762430939228</v>
      </c>
      <c r="H43" s="15" t="s">
        <v>75</v>
      </c>
      <c r="I43" s="16"/>
      <c r="J43" s="15"/>
      <c r="L43" s="21">
        <v>2005</v>
      </c>
      <c r="M43" s="22">
        <v>143</v>
      </c>
      <c r="N43" s="22">
        <v>1.4730000000000001</v>
      </c>
      <c r="O43">
        <f t="shared" si="1"/>
        <v>219</v>
      </c>
    </row>
    <row r="44" spans="2:15" x14ac:dyDescent="0.25">
      <c r="B44" s="15">
        <v>2006</v>
      </c>
      <c r="C44" s="15">
        <v>373</v>
      </c>
      <c r="D44" s="22">
        <v>150</v>
      </c>
      <c r="E44" s="15">
        <v>194</v>
      </c>
      <c r="F44" s="17">
        <f t="shared" si="0"/>
        <v>52.010723860589813</v>
      </c>
      <c r="G44" s="17">
        <f t="shared" si="2"/>
        <v>40.214477211796243</v>
      </c>
      <c r="H44" s="15" t="s">
        <v>75</v>
      </c>
      <c r="I44" s="16"/>
      <c r="J44" s="15"/>
      <c r="L44" s="21">
        <v>2006</v>
      </c>
      <c r="M44" s="22">
        <v>150</v>
      </c>
      <c r="N44" s="22">
        <v>1.272</v>
      </c>
      <c r="O44">
        <f t="shared" si="1"/>
        <v>223</v>
      </c>
    </row>
    <row r="45" spans="2:15" x14ac:dyDescent="0.25">
      <c r="B45" s="15">
        <v>2007</v>
      </c>
      <c r="C45" s="15">
        <v>415</v>
      </c>
      <c r="D45" s="22">
        <v>168</v>
      </c>
      <c r="E45" s="15">
        <v>203</v>
      </c>
      <c r="F45" s="17">
        <f t="shared" si="0"/>
        <v>48.915662650602407</v>
      </c>
      <c r="G45" s="17">
        <f t="shared" si="2"/>
        <v>40.481927710843372</v>
      </c>
      <c r="H45" s="15" t="s">
        <v>75</v>
      </c>
      <c r="I45" s="16"/>
      <c r="J45" s="15"/>
      <c r="L45" s="21">
        <v>2007</v>
      </c>
      <c r="M45" s="22">
        <v>168</v>
      </c>
      <c r="N45" s="22">
        <v>1.413</v>
      </c>
      <c r="O45">
        <f t="shared" si="1"/>
        <v>247</v>
      </c>
    </row>
    <row r="46" spans="2:15" x14ac:dyDescent="0.25">
      <c r="B46" s="15">
        <v>2008</v>
      </c>
      <c r="C46" s="15">
        <v>437</v>
      </c>
      <c r="D46" s="22"/>
      <c r="E46" s="15">
        <v>253</v>
      </c>
      <c r="F46" s="17">
        <f t="shared" si="0"/>
        <v>57.894736842105267</v>
      </c>
      <c r="G46" s="17"/>
      <c r="H46" s="15" t="s">
        <v>76</v>
      </c>
      <c r="I46" s="16"/>
      <c r="J46" s="15"/>
      <c r="L46" s="21">
        <v>2008</v>
      </c>
      <c r="M46" s="22"/>
      <c r="N46" s="22">
        <v>1.532</v>
      </c>
    </row>
    <row r="47" spans="2:15" x14ac:dyDescent="0.25">
      <c r="B47" s="15">
        <v>2009</v>
      </c>
      <c r="C47" s="15">
        <v>497</v>
      </c>
      <c r="D47" s="22">
        <v>238</v>
      </c>
      <c r="E47" s="15">
        <v>184</v>
      </c>
      <c r="F47" s="17">
        <f t="shared" si="0"/>
        <v>37.022132796780681</v>
      </c>
      <c r="G47" s="17">
        <f t="shared" si="2"/>
        <v>47.887323943661968</v>
      </c>
      <c r="H47" s="15">
        <v>109</v>
      </c>
      <c r="I47" s="16">
        <f>H47/C47</f>
        <v>0.21931589537223339</v>
      </c>
      <c r="J47" s="15"/>
      <c r="L47" s="21">
        <v>2009</v>
      </c>
      <c r="M47" s="22">
        <v>238</v>
      </c>
      <c r="N47" s="22">
        <v>1.4159999999999999</v>
      </c>
      <c r="O47">
        <f t="shared" si="1"/>
        <v>259</v>
      </c>
    </row>
    <row r="48" spans="2:15" x14ac:dyDescent="0.25">
      <c r="B48" s="15">
        <v>2010</v>
      </c>
      <c r="C48" s="15">
        <v>521</v>
      </c>
      <c r="D48" s="22">
        <v>262</v>
      </c>
      <c r="E48" s="15">
        <v>206</v>
      </c>
      <c r="F48" s="17">
        <f t="shared" si="0"/>
        <v>39.539347408829173</v>
      </c>
      <c r="G48" s="17">
        <f t="shared" si="2"/>
        <v>50.287907869481764</v>
      </c>
      <c r="H48" s="15">
        <v>52</v>
      </c>
      <c r="I48" s="16">
        <f>H48/C48</f>
        <v>9.9808061420345484E-2</v>
      </c>
      <c r="J48" s="15"/>
      <c r="L48" s="21">
        <v>2010</v>
      </c>
      <c r="M48" s="22">
        <v>262</v>
      </c>
      <c r="N48" s="194">
        <v>1.7969999999999999</v>
      </c>
      <c r="O48">
        <f t="shared" si="1"/>
        <v>259</v>
      </c>
    </row>
    <row r="49" spans="2:15" x14ac:dyDescent="0.25">
      <c r="B49" s="15">
        <v>2011</v>
      </c>
      <c r="C49" s="15">
        <v>424</v>
      </c>
      <c r="D49" s="22">
        <v>217</v>
      </c>
      <c r="E49" s="15">
        <v>215</v>
      </c>
      <c r="F49" s="17">
        <f t="shared" si="0"/>
        <v>50.70754716981132</v>
      </c>
      <c r="G49" s="17">
        <f t="shared" si="2"/>
        <v>51.179245283018872</v>
      </c>
      <c r="H49" s="15">
        <v>79</v>
      </c>
      <c r="I49" s="16">
        <f>H49/C49</f>
        <v>0.18632075471698112</v>
      </c>
      <c r="J49" s="15"/>
      <c r="L49" s="21">
        <v>2011</v>
      </c>
      <c r="M49" s="22">
        <v>217</v>
      </c>
      <c r="N49" s="194">
        <v>1.794</v>
      </c>
      <c r="O49">
        <f t="shared" si="1"/>
        <v>207</v>
      </c>
    </row>
    <row r="50" spans="2:15" x14ac:dyDescent="0.25">
      <c r="B50" s="15">
        <v>2012</v>
      </c>
      <c r="C50" s="15">
        <v>505</v>
      </c>
      <c r="D50" s="15"/>
      <c r="E50" s="15"/>
      <c r="F50" s="15">
        <v>40</v>
      </c>
      <c r="G50" s="15"/>
      <c r="H50" s="15"/>
      <c r="I50" s="15"/>
      <c r="J50" s="15"/>
      <c r="L50" s="21">
        <v>2012</v>
      </c>
      <c r="N50" s="194">
        <v>1.518</v>
      </c>
    </row>
    <row r="51" spans="2:15" x14ac:dyDescent="0.25">
      <c r="B51" s="15">
        <v>2013</v>
      </c>
      <c r="C51" s="15">
        <v>575</v>
      </c>
      <c r="D51" s="15"/>
      <c r="E51" s="15">
        <v>207</v>
      </c>
      <c r="F51" s="15">
        <v>43.7</v>
      </c>
      <c r="G51" s="15"/>
      <c r="H51" s="15">
        <v>118</v>
      </c>
      <c r="I51" s="15"/>
      <c r="J51" s="15"/>
      <c r="L51" s="21">
        <v>2013</v>
      </c>
      <c r="N51" s="194">
        <v>1.542</v>
      </c>
    </row>
    <row r="52" spans="2:15" x14ac:dyDescent="0.25">
      <c r="B52" s="15">
        <v>2014</v>
      </c>
      <c r="C52" s="15"/>
      <c r="D52" s="15"/>
      <c r="E52" s="15"/>
      <c r="F52" s="15"/>
      <c r="G52" s="15"/>
      <c r="H52" s="15"/>
      <c r="I52" s="15"/>
      <c r="J52" s="15"/>
      <c r="L52" s="21">
        <v>2014</v>
      </c>
      <c r="N52" s="194">
        <v>1.4410000000000001</v>
      </c>
    </row>
    <row r="53" spans="2:15" x14ac:dyDescent="0.25">
      <c r="B53" s="15">
        <v>2015</v>
      </c>
      <c r="C53" s="15">
        <v>650</v>
      </c>
      <c r="D53" s="15"/>
      <c r="E53" s="15"/>
      <c r="F53" s="15"/>
      <c r="G53" s="15"/>
      <c r="H53" s="15"/>
      <c r="I53" s="15"/>
      <c r="J53" s="15"/>
      <c r="L53" s="21">
        <v>2015</v>
      </c>
      <c r="N53" s="194">
        <v>1.464</v>
      </c>
    </row>
    <row r="54" spans="2:15" x14ac:dyDescent="0.25">
      <c r="B54" s="15">
        <v>2016</v>
      </c>
      <c r="C54" s="15">
        <v>722</v>
      </c>
      <c r="D54" s="15"/>
      <c r="E54" s="15"/>
      <c r="F54" s="15"/>
      <c r="G54" s="15"/>
      <c r="H54" s="15"/>
      <c r="I54" s="15"/>
      <c r="J54" s="15"/>
      <c r="L54" s="21">
        <v>2016</v>
      </c>
    </row>
    <row r="55" spans="2:15" x14ac:dyDescent="0.25">
      <c r="B55" s="15"/>
      <c r="C55" s="15"/>
      <c r="D55" s="15"/>
      <c r="E55" s="15"/>
      <c r="F55" s="15"/>
      <c r="G55" s="15"/>
      <c r="H55" s="15"/>
      <c r="I55" s="15"/>
      <c r="J55" s="15"/>
    </row>
    <row r="68" spans="3:3" x14ac:dyDescent="0.25">
      <c r="C68" s="34"/>
    </row>
    <row r="69" spans="3:3" ht="15.75" x14ac:dyDescent="0.25">
      <c r="C69" s="33"/>
    </row>
    <row r="70" spans="3:3" ht="15.75" x14ac:dyDescent="0.25">
      <c r="C70" s="33"/>
    </row>
    <row r="71" spans="3:3" ht="15.75" x14ac:dyDescent="0.25">
      <c r="C71" s="33"/>
    </row>
    <row r="72" spans="3:3" ht="15.75" x14ac:dyDescent="0.25">
      <c r="C72" s="33"/>
    </row>
    <row r="73" spans="3:3" ht="15.75" x14ac:dyDescent="0.25">
      <c r="C73" s="33"/>
    </row>
    <row r="74" spans="3:3" ht="15.75" x14ac:dyDescent="0.25">
      <c r="C74" s="33"/>
    </row>
    <row r="75" spans="3:3" ht="15.75" x14ac:dyDescent="0.25">
      <c r="C75" s="33"/>
    </row>
    <row r="76" spans="3:3" ht="15.75" x14ac:dyDescent="0.25">
      <c r="C76" s="33"/>
    </row>
    <row r="77" spans="3:3" ht="15.75" x14ac:dyDescent="0.25">
      <c r="C77" s="33"/>
    </row>
  </sheetData>
  <hyperlinks>
    <hyperlink ref="B18" r:id="rId1"/>
    <hyperlink ref="N17" r:id="rId2"/>
    <hyperlink ref="I6" r:id="rId3" display="mailto:drew.lyon@wsu.edu"/>
    <hyperlink ref="I7" r:id="rId4" display="mailto:cchen@montana.edu"/>
  </hyperlinks>
  <pageMargins left="0.7" right="0.7" top="0.75" bottom="0.75" header="0.3" footer="0.3"/>
  <pageSetup orientation="portrait"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72"/>
  <sheetViews>
    <sheetView workbookViewId="0">
      <selection activeCell="Q19" sqref="Q19"/>
    </sheetView>
  </sheetViews>
  <sheetFormatPr defaultRowHeight="15" x14ac:dyDescent="0.25"/>
  <cols>
    <col min="11" max="11" width="36.28515625" customWidth="1"/>
    <col min="12" max="12" width="15" customWidth="1"/>
  </cols>
  <sheetData>
    <row r="3" spans="2:12" x14ac:dyDescent="0.25">
      <c r="C3" s="57" t="s">
        <v>561</v>
      </c>
    </row>
    <row r="4" spans="2:12" x14ac:dyDescent="0.25">
      <c r="C4" s="57"/>
    </row>
    <row r="5" spans="2:12" x14ac:dyDescent="0.25">
      <c r="C5" s="57" t="s">
        <v>562</v>
      </c>
    </row>
    <row r="6" spans="2:12" x14ac:dyDescent="0.25">
      <c r="C6" s="57"/>
    </row>
    <row r="7" spans="2:12" x14ac:dyDescent="0.25">
      <c r="C7" s="57" t="s">
        <v>563</v>
      </c>
    </row>
    <row r="8" spans="2:12" x14ac:dyDescent="0.25">
      <c r="C8" s="57"/>
    </row>
    <row r="10" spans="2:12" x14ac:dyDescent="0.25">
      <c r="C10" s="142"/>
    </row>
    <row r="11" spans="2:12" x14ac:dyDescent="0.25">
      <c r="C11" t="s">
        <v>347</v>
      </c>
    </row>
    <row r="12" spans="2:12" x14ac:dyDescent="0.25">
      <c r="C12" t="s">
        <v>565</v>
      </c>
    </row>
    <row r="14" spans="2:12" x14ac:dyDescent="0.25">
      <c r="B14" s="136" t="s">
        <v>585</v>
      </c>
      <c r="C14" s="144" t="s">
        <v>584</v>
      </c>
    </row>
    <row r="15" spans="2:12" ht="15.75" x14ac:dyDescent="0.25">
      <c r="C15" t="s">
        <v>586</v>
      </c>
      <c r="L15" s="155" t="s">
        <v>671</v>
      </c>
    </row>
    <row r="16" spans="2:12" ht="15.75" x14ac:dyDescent="0.25">
      <c r="L16" s="155" t="s">
        <v>672</v>
      </c>
    </row>
    <row r="17" spans="3:13" ht="15.75" x14ac:dyDescent="0.25">
      <c r="L17" s="155" t="s">
        <v>673</v>
      </c>
    </row>
    <row r="18" spans="3:13" ht="15.75" x14ac:dyDescent="0.25">
      <c r="L18" s="155" t="s">
        <v>674</v>
      </c>
    </row>
    <row r="19" spans="3:13" x14ac:dyDescent="0.25">
      <c r="C19" s="126" t="s">
        <v>589</v>
      </c>
      <c r="L19" s="58" t="s">
        <v>675</v>
      </c>
    </row>
    <row r="20" spans="3:13" x14ac:dyDescent="0.25">
      <c r="C20" t="s">
        <v>590</v>
      </c>
    </row>
    <row r="21" spans="3:13" x14ac:dyDescent="0.25">
      <c r="C21" t="s">
        <v>591</v>
      </c>
      <c r="K21" s="193" t="s">
        <v>773</v>
      </c>
      <c r="L21" s="41"/>
      <c r="M21" s="41"/>
    </row>
    <row r="22" spans="3:13" x14ac:dyDescent="0.25">
      <c r="C22" t="s">
        <v>592</v>
      </c>
      <c r="K22" s="19" t="s">
        <v>770</v>
      </c>
      <c r="L22" s="189" t="s">
        <v>771</v>
      </c>
      <c r="M22" s="191" t="s">
        <v>772</v>
      </c>
    </row>
    <row r="23" spans="3:13" x14ac:dyDescent="0.25">
      <c r="C23" t="s">
        <v>593</v>
      </c>
      <c r="K23" s="135" t="s">
        <v>761</v>
      </c>
      <c r="L23" s="190" t="s">
        <v>762</v>
      </c>
      <c r="M23" s="192">
        <v>6</v>
      </c>
    </row>
    <row r="24" spans="3:13" x14ac:dyDescent="0.25">
      <c r="C24" t="s">
        <v>594</v>
      </c>
      <c r="K24" s="135"/>
      <c r="L24" s="190" t="s">
        <v>367</v>
      </c>
      <c r="M24" s="192">
        <v>6</v>
      </c>
    </row>
    <row r="25" spans="3:13" x14ac:dyDescent="0.25">
      <c r="C25" t="s">
        <v>595</v>
      </c>
      <c r="K25" s="135"/>
      <c r="L25" s="190" t="s">
        <v>763</v>
      </c>
      <c r="M25" s="192">
        <v>6</v>
      </c>
    </row>
    <row r="26" spans="3:13" x14ac:dyDescent="0.25">
      <c r="C26" t="s">
        <v>596</v>
      </c>
      <c r="K26" s="135"/>
      <c r="L26" s="190" t="s">
        <v>764</v>
      </c>
      <c r="M26" s="192">
        <v>6</v>
      </c>
    </row>
    <row r="27" spans="3:13" x14ac:dyDescent="0.25">
      <c r="C27" t="s">
        <v>597</v>
      </c>
      <c r="K27" s="135"/>
      <c r="L27" s="190" t="s">
        <v>23</v>
      </c>
      <c r="M27" s="192">
        <v>3</v>
      </c>
    </row>
    <row r="28" spans="3:13" x14ac:dyDescent="0.25">
      <c r="C28" t="s">
        <v>598</v>
      </c>
      <c r="K28" s="135"/>
      <c r="L28" s="190" t="s">
        <v>765</v>
      </c>
      <c r="M28" s="192">
        <v>3</v>
      </c>
    </row>
    <row r="29" spans="3:13" x14ac:dyDescent="0.25">
      <c r="C29" t="s">
        <v>599</v>
      </c>
      <c r="K29" s="190" t="s">
        <v>760</v>
      </c>
      <c r="L29" s="190" t="s">
        <v>367</v>
      </c>
      <c r="M29" s="192">
        <v>3</v>
      </c>
    </row>
    <row r="30" spans="3:13" x14ac:dyDescent="0.25">
      <c r="C30" s="41" t="s">
        <v>600</v>
      </c>
      <c r="D30" s="41"/>
      <c r="E30" s="41"/>
      <c r="F30" s="41"/>
      <c r="H30" t="s">
        <v>642</v>
      </c>
      <c r="K30" s="135"/>
      <c r="L30" s="190" t="s">
        <v>766</v>
      </c>
      <c r="M30" s="192">
        <v>3</v>
      </c>
    </row>
    <row r="31" spans="3:13" x14ac:dyDescent="0.25">
      <c r="C31" t="s">
        <v>601</v>
      </c>
      <c r="K31" s="135" t="s">
        <v>769</v>
      </c>
      <c r="L31" s="190" t="s">
        <v>367</v>
      </c>
      <c r="M31" s="192">
        <v>3</v>
      </c>
    </row>
    <row r="32" spans="3:13" x14ac:dyDescent="0.25">
      <c r="C32" t="s">
        <v>602</v>
      </c>
      <c r="K32" s="135" t="s">
        <v>768</v>
      </c>
      <c r="L32" s="190" t="s">
        <v>767</v>
      </c>
      <c r="M32" s="192">
        <v>6</v>
      </c>
    </row>
    <row r="33" spans="3:13" x14ac:dyDescent="0.25">
      <c r="C33" t="s">
        <v>603</v>
      </c>
      <c r="K33" s="135"/>
      <c r="L33" s="189" t="s">
        <v>467</v>
      </c>
      <c r="M33" s="191">
        <f>SUM(M23:M32)</f>
        <v>45</v>
      </c>
    </row>
    <row r="34" spans="3:13" x14ac:dyDescent="0.25">
      <c r="C34" t="s">
        <v>604</v>
      </c>
    </row>
    <row r="35" spans="3:13" x14ac:dyDescent="0.25">
      <c r="C35" t="s">
        <v>605</v>
      </c>
      <c r="L35" s="128"/>
    </row>
    <row r="36" spans="3:13" x14ac:dyDescent="0.25">
      <c r="C36" t="s">
        <v>606</v>
      </c>
      <c r="L36" s="128"/>
    </row>
    <row r="37" spans="3:13" x14ac:dyDescent="0.25">
      <c r="C37" t="s">
        <v>607</v>
      </c>
      <c r="L37" s="128"/>
    </row>
    <row r="38" spans="3:13" x14ac:dyDescent="0.25">
      <c r="C38" t="s">
        <v>608</v>
      </c>
    </row>
    <row r="39" spans="3:13" x14ac:dyDescent="0.25">
      <c r="C39" t="s">
        <v>609</v>
      </c>
    </row>
    <row r="40" spans="3:13" x14ac:dyDescent="0.25">
      <c r="C40" t="s">
        <v>610</v>
      </c>
    </row>
    <row r="41" spans="3:13" x14ac:dyDescent="0.25">
      <c r="C41" t="s">
        <v>611</v>
      </c>
    </row>
    <row r="42" spans="3:13" x14ac:dyDescent="0.25">
      <c r="C42" t="s">
        <v>612</v>
      </c>
    </row>
    <row r="43" spans="3:13" x14ac:dyDescent="0.25">
      <c r="C43" t="s">
        <v>613</v>
      </c>
    </row>
    <row r="44" spans="3:13" x14ac:dyDescent="0.25">
      <c r="C44" t="s">
        <v>614</v>
      </c>
    </row>
    <row r="45" spans="3:13" x14ac:dyDescent="0.25">
      <c r="C45" t="s">
        <v>615</v>
      </c>
    </row>
    <row r="46" spans="3:13" x14ac:dyDescent="0.25">
      <c r="C46" t="s">
        <v>616</v>
      </c>
    </row>
    <row r="47" spans="3:13" x14ac:dyDescent="0.25">
      <c r="C47" t="s">
        <v>617</v>
      </c>
    </row>
    <row r="48" spans="3:13" x14ac:dyDescent="0.25">
      <c r="C48" t="s">
        <v>618</v>
      </c>
    </row>
    <row r="49" spans="3:11" x14ac:dyDescent="0.25">
      <c r="C49" t="s">
        <v>619</v>
      </c>
    </row>
    <row r="50" spans="3:11" x14ac:dyDescent="0.25">
      <c r="C50" s="41" t="s">
        <v>620</v>
      </c>
      <c r="D50" s="41"/>
      <c r="E50" s="41"/>
      <c r="F50" s="41"/>
      <c r="H50" t="s">
        <v>642</v>
      </c>
      <c r="K50" s="134" t="s">
        <v>643</v>
      </c>
    </row>
    <row r="51" spans="3:11" x14ac:dyDescent="0.25">
      <c r="C51" t="s">
        <v>621</v>
      </c>
    </row>
    <row r="52" spans="3:11" x14ac:dyDescent="0.25">
      <c r="C52" t="s">
        <v>622</v>
      </c>
    </row>
    <row r="53" spans="3:11" x14ac:dyDescent="0.25">
      <c r="C53" t="s">
        <v>623</v>
      </c>
    </row>
    <row r="54" spans="3:11" x14ac:dyDescent="0.25">
      <c r="C54" t="s">
        <v>624</v>
      </c>
    </row>
    <row r="55" spans="3:11" x14ac:dyDescent="0.25">
      <c r="C55" t="s">
        <v>625</v>
      </c>
    </row>
    <row r="56" spans="3:11" x14ac:dyDescent="0.25">
      <c r="C56" t="s">
        <v>626</v>
      </c>
    </row>
    <row r="57" spans="3:11" x14ac:dyDescent="0.25">
      <c r="C57" t="s">
        <v>627</v>
      </c>
    </row>
    <row r="58" spans="3:11" x14ac:dyDescent="0.25">
      <c r="C58" t="s">
        <v>628</v>
      </c>
    </row>
    <row r="59" spans="3:11" x14ac:dyDescent="0.25">
      <c r="C59" t="s">
        <v>629</v>
      </c>
    </row>
    <row r="60" spans="3:11" x14ac:dyDescent="0.25">
      <c r="C60" t="s">
        <v>630</v>
      </c>
    </row>
    <row r="61" spans="3:11" x14ac:dyDescent="0.25">
      <c r="C61" t="s">
        <v>631</v>
      </c>
    </row>
    <row r="62" spans="3:11" x14ac:dyDescent="0.25">
      <c r="C62" t="s">
        <v>632</v>
      </c>
    </row>
    <row r="63" spans="3:11" x14ac:dyDescent="0.25">
      <c r="C63" t="s">
        <v>633</v>
      </c>
    </row>
    <row r="64" spans="3:11" x14ac:dyDescent="0.25">
      <c r="C64" t="s">
        <v>634</v>
      </c>
    </row>
    <row r="65" spans="3:3" x14ac:dyDescent="0.25">
      <c r="C65" t="s">
        <v>635</v>
      </c>
    </row>
    <row r="66" spans="3:3" x14ac:dyDescent="0.25">
      <c r="C66" t="s">
        <v>636</v>
      </c>
    </row>
    <row r="67" spans="3:3" x14ac:dyDescent="0.25">
      <c r="C67" t="s">
        <v>637</v>
      </c>
    </row>
    <row r="68" spans="3:3" x14ac:dyDescent="0.25">
      <c r="C68" t="s">
        <v>638</v>
      </c>
    </row>
    <row r="69" spans="3:3" x14ac:dyDescent="0.25">
      <c r="C69" t="s">
        <v>639</v>
      </c>
    </row>
    <row r="70" spans="3:3" x14ac:dyDescent="0.25">
      <c r="C70" t="s">
        <v>640</v>
      </c>
    </row>
    <row r="72" spans="3:3" x14ac:dyDescent="0.25">
      <c r="C72" t="s">
        <v>641</v>
      </c>
    </row>
  </sheetData>
  <hyperlinks>
    <hyperlink ref="L19" r:id="rId1" display="mailto:ranjan_vpkas@yahoo.com"/>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ImpactFactor</vt:lpstr>
      <vt:lpstr>TE 2013</vt:lpstr>
      <vt:lpstr>TE 2014</vt:lpstr>
      <vt:lpstr>TE 2015</vt:lpstr>
      <vt:lpstr>TE 2016</vt:lpstr>
      <vt:lpstr>TE 2017</vt:lpstr>
      <vt:lpstr>Review, ASA 2016</vt:lpstr>
      <vt:lpstr>Issues, Outstanding AE</vt:lpstr>
      <vt:lpstr>NEW AE, Hatfield</vt:lpstr>
      <vt:lpstr>NEW AE</vt:lpstr>
      <vt:lpstr>SAE</vt:lpstr>
      <vt:lpstr>Days and Limits</vt:lpstr>
      <vt:lpstr>email</vt:lpstr>
      <vt:lpstr>Active Board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bholte</dc:creator>
  <cp:lastModifiedBy>billraun</cp:lastModifiedBy>
  <cp:lastPrinted>2015-11-10T20:37:21Z</cp:lastPrinted>
  <dcterms:created xsi:type="dcterms:W3CDTF">2011-01-28T22:22:58Z</dcterms:created>
  <dcterms:modified xsi:type="dcterms:W3CDTF">2017-09-01T17:47:58Z</dcterms:modified>
</cp:coreProperties>
</file>