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055" windowHeight="142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<sst xmlns="http://schemas.openxmlformats.org/spreadsheetml/2006/main" count="86" uniqueCount="43">
  <si>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Algorithm</t>
  </si>
  <si>
    <t>Test wt.</t>
  </si>
  <si>
    <t>RI Coef A</t>
  </si>
  <si>
    <t>RI Coef B</t>
  </si>
  <si>
    <t>%N</t>
  </si>
  <si>
    <t>Cumm GDD</t>
  </si>
  <si>
    <t>Days</t>
  </si>
  <si>
    <t>Days, GDD&gt;0</t>
  </si>
  <si>
    <t>Planting to Sensing</t>
  </si>
  <si>
    <t>Winter Wheat 2007</t>
  </si>
  <si>
    <t>Units</t>
  </si>
  <si>
    <t>kg/ha</t>
  </si>
  <si>
    <t>x</t>
  </si>
  <si>
    <r>
      <t>k</t>
    </r>
    <r>
      <rPr>
        <b/>
        <vertAlign val="subscript"/>
        <sz val="11"/>
        <color indexed="8"/>
        <rFont val="Calibri"/>
        <family val="2"/>
      </rPr>
      <t>a</t>
    </r>
  </si>
  <si>
    <r>
      <t>k</t>
    </r>
    <r>
      <rPr>
        <b/>
        <vertAlign val="subscript"/>
        <sz val="11"/>
        <color indexed="8"/>
        <rFont val="Calibri"/>
        <family val="2"/>
      </rPr>
      <t>b</t>
    </r>
  </si>
  <si>
    <r>
      <t>P</t>
    </r>
    <r>
      <rPr>
        <b/>
        <vertAlign val="subscript"/>
        <sz val="11"/>
        <color indexed="8"/>
        <rFont val="Calibri"/>
        <family val="2"/>
      </rPr>
      <t>N</t>
    </r>
  </si>
  <si>
    <r>
      <t>k</t>
    </r>
    <r>
      <rPr>
        <b/>
        <vertAlign val="subscript"/>
        <sz val="11"/>
        <color indexed="8"/>
        <rFont val="Calibri"/>
        <family val="2"/>
      </rPr>
      <t>d</t>
    </r>
  </si>
  <si>
    <r>
      <t>k</t>
    </r>
    <r>
      <rPr>
        <b/>
        <vertAlign val="subscript"/>
        <sz val="11"/>
        <color indexed="8"/>
        <rFont val="Calibri"/>
        <family val="2"/>
      </rPr>
      <t>c</t>
    </r>
  </si>
  <si>
    <r>
      <t>MaxRI</t>
    </r>
    <r>
      <rPr>
        <b/>
        <vertAlign val="subscript"/>
        <sz val="11"/>
        <color indexed="8"/>
        <rFont val="Calibri"/>
        <family val="2"/>
      </rPr>
      <t>adj</t>
    </r>
  </si>
  <si>
    <t>Winter Wheat 2006</t>
  </si>
  <si>
    <t>Durum Wheat</t>
  </si>
  <si>
    <t>Corn 2007</t>
  </si>
  <si>
    <t>Corn 2006</t>
  </si>
  <si>
    <t>NDVI</t>
  </si>
  <si>
    <t>INSEY</t>
  </si>
  <si>
    <t>Sorghum 2006</t>
  </si>
  <si>
    <t>Sorghum 2007</t>
  </si>
  <si>
    <t>Sorghum 2006 (KSU-OSU)</t>
  </si>
  <si>
    <t>Wheat Forage 2007</t>
  </si>
  <si>
    <t>METHOD</t>
  </si>
  <si>
    <t>A</t>
  </si>
  <si>
    <t>B</t>
  </si>
  <si>
    <t>C</t>
  </si>
  <si>
    <t>D</t>
  </si>
  <si>
    <t>Method</t>
  </si>
  <si>
    <t>Option</t>
  </si>
  <si>
    <t>Canola</t>
  </si>
  <si>
    <t>Rice, India</t>
  </si>
  <si>
    <t>Spring Wheat Canada</t>
  </si>
  <si>
    <t>Spring Wheat Mexico</t>
  </si>
  <si>
    <t>Durum</t>
  </si>
  <si>
    <t>NDVI divided by ______</t>
  </si>
  <si>
    <t>nothing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</si>
</sst>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0" fillId="34" borderId="0" xfId="0" applyFill="1" applyAlignment="1">
      <alignment/>
    </xf>
    <xf numFmtId="0" fontId="40" fillId="35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34" borderId="0" xfId="0" applyNumberFormat="1" applyFill="1" applyAlignment="1">
      <alignment horizontal="left"/>
    </xf>
    <xf numFmtId="0" fontId="0" fillId="33" borderId="0" xfId="0" applyFill="1" applyAlignment="1">
      <alignment/>
    </xf>
    <xf numFmtId="0" fontId="4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0" fillId="37" borderId="0" xfId="0" applyFill="1" applyAlignment="1">
      <alignment/>
    </xf>
    <xf numFmtId="0" fontId="40" fillId="38" borderId="0" xfId="0" applyFont="1" applyFill="1" applyAlignment="1">
      <alignment/>
    </xf>
    <xf numFmtId="0" fontId="40" fillId="39" borderId="0" xfId="0" applyFont="1" applyFill="1" applyAlignment="1">
      <alignment horizontal="left"/>
    </xf>
    <xf numFmtId="0" fontId="0" fillId="39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575"/>
          <c:w val="0.98625"/>
          <c:h val="0.9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Sheet1!$D$23</c:f>
              <c:strCache>
                <c:ptCount val="1"/>
                <c:pt idx="0">
                  <c:v>Durum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Sheet1!$B$24:$B$30</c:f>
              <c:numCache/>
            </c:numRef>
          </c:xVal>
          <c:yVal>
            <c:numRef>
              <c:f>Sheet1!$D$24:$D$30</c:f>
              <c:numCache/>
            </c:numRef>
          </c:yVal>
          <c:smooth val="0"/>
        </c:ser>
        <c:ser>
          <c:idx val="1"/>
          <c:order val="1"/>
          <c:tx>
            <c:strRef>
              <c:f>Sheet1!$E$23</c:f>
              <c:strCache>
                <c:ptCount val="1"/>
                <c:pt idx="0">
                  <c:v>Corn 2006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Sheet1!$B$24:$B$30</c:f>
              <c:numCache/>
            </c:numRef>
          </c:xVal>
          <c:yVal>
            <c:numRef>
              <c:f>Sheet1!$E$24:$E$30</c:f>
              <c:numCache/>
            </c:numRef>
          </c:yVal>
          <c:smooth val="0"/>
        </c:ser>
        <c:ser>
          <c:idx val="2"/>
          <c:order val="2"/>
          <c:tx>
            <c:strRef>
              <c:f>Sheet1!$F$23</c:f>
              <c:strCache>
                <c:ptCount val="1"/>
                <c:pt idx="0">
                  <c:v>Sorghum 2007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Sheet1!$B$24:$B$30</c:f>
              <c:numCache/>
            </c:numRef>
          </c:xVal>
          <c:yVal>
            <c:numRef>
              <c:f>Sheet1!$F$24:$F$30</c:f>
              <c:numCache/>
            </c:numRef>
          </c:yVal>
          <c:smooth val="0"/>
        </c:ser>
        <c:ser>
          <c:idx val="3"/>
          <c:order val="3"/>
          <c:tx>
            <c:strRef>
              <c:f>Sheet1!$G$23</c:f>
              <c:strCache>
                <c:ptCount val="1"/>
                <c:pt idx="0">
                  <c:v>Sorghum 2006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Sheet1!$B$24:$B$30</c:f>
              <c:numCache/>
            </c:numRef>
          </c:xVal>
          <c:yVal>
            <c:numRef>
              <c:f>Sheet1!$G$24:$G$30</c:f>
              <c:numCache/>
            </c:numRef>
          </c:yVal>
          <c:smooth val="0"/>
        </c:ser>
        <c:ser>
          <c:idx val="4"/>
          <c:order val="4"/>
          <c:tx>
            <c:strRef>
              <c:f>Sheet1!$H$23</c:f>
              <c:strCache>
                <c:ptCount val="1"/>
                <c:pt idx="0">
                  <c:v>Spring Wheat Mexico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Sheet1!$B$24:$B$30</c:f>
              <c:numCache/>
            </c:numRef>
          </c:xVal>
          <c:yVal>
            <c:numRef>
              <c:f>Sheet1!$H$24:$H$30</c:f>
              <c:numCache/>
            </c:numRef>
          </c:yVal>
          <c:smooth val="0"/>
        </c:ser>
        <c:ser>
          <c:idx val="5"/>
          <c:order val="5"/>
          <c:tx>
            <c:strRef>
              <c:f>Sheet1!$I$23</c:f>
              <c:strCache>
                <c:ptCount val="1"/>
                <c:pt idx="0">
                  <c:v>Rice, India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Sheet1!$B$24:$B$30</c:f>
              <c:numCache/>
            </c:numRef>
          </c:xVal>
          <c:yVal>
            <c:numRef>
              <c:f>Sheet1!$I$24:$I$30</c:f>
              <c:numCache/>
            </c:numRef>
          </c:yVal>
          <c:smooth val="0"/>
        </c:ser>
        <c:axId val="34997006"/>
        <c:axId val="46537599"/>
      </c:scatterChart>
      <c:valAx>
        <c:axId val="3499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INSEY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7599"/>
        <c:crosses val="autoZero"/>
        <c:crossBetween val="midCat"/>
        <c:dispUnits/>
      </c:valAx>
      <c:valAx>
        <c:axId val="4653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0.007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70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15275"/>
          <c:y val="0.061"/>
          <c:w val="0.331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31</xdr:row>
      <xdr:rowOff>0</xdr:rowOff>
    </xdr:from>
    <xdr:to>
      <xdr:col>8</xdr:col>
      <xdr:colOff>342900</xdr:colOff>
      <xdr:row>45</xdr:row>
      <xdr:rowOff>76200</xdr:rowOff>
    </xdr:to>
    <xdr:graphicFrame>
      <xdr:nvGraphicFramePr>
        <xdr:cNvPr id="1" name="Chart 3"/>
        <xdr:cNvGraphicFramePr/>
      </xdr:nvGraphicFramePr>
      <xdr:xfrm>
        <a:off x="1905000" y="5943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3.57421875" style="0" customWidth="1"/>
    <col min="6" max="6" width="13.57421875" style="0" customWidth="1"/>
    <col min="10" max="10" width="12.00390625" style="0" customWidth="1"/>
    <col min="12" max="12" width="14.57421875" style="0" customWidth="1"/>
  </cols>
  <sheetData>
    <row r="7" spans="4:14" ht="15">
      <c r="D7" t="s">
        <v>4</v>
      </c>
      <c r="F7" t="s">
        <v>2</v>
      </c>
      <c r="G7" t="s">
        <v>3</v>
      </c>
      <c r="I7" s="13" t="s">
        <v>29</v>
      </c>
      <c r="J7" s="1"/>
      <c r="K7" s="2" t="s">
        <v>8</v>
      </c>
      <c r="L7" s="1"/>
      <c r="M7" s="12"/>
      <c r="N7" s="3"/>
    </row>
    <row r="8" spans="1:16" s="6" customFormat="1" ht="18">
      <c r="A8" s="4" t="s">
        <v>0</v>
      </c>
      <c r="B8" s="4" t="s">
        <v>13</v>
      </c>
      <c r="C8" s="4" t="s">
        <v>14</v>
      </c>
      <c r="D8" s="4" t="s">
        <v>15</v>
      </c>
      <c r="E8" s="4"/>
      <c r="F8" s="4" t="s">
        <v>16</v>
      </c>
      <c r="G8" s="4" t="s">
        <v>17</v>
      </c>
      <c r="H8" s="4" t="s">
        <v>18</v>
      </c>
      <c r="I8" s="13"/>
      <c r="J8" s="4" t="s">
        <v>5</v>
      </c>
      <c r="K8" s="4" t="s">
        <v>6</v>
      </c>
      <c r="L8" s="4" t="s">
        <v>7</v>
      </c>
      <c r="M8" s="4" t="s">
        <v>23</v>
      </c>
      <c r="N8" s="5" t="s">
        <v>10</v>
      </c>
      <c r="O8" s="4" t="s">
        <v>1</v>
      </c>
      <c r="P8" s="4"/>
    </row>
    <row r="9" spans="1:14" ht="15">
      <c r="A9" t="s">
        <v>9</v>
      </c>
      <c r="B9">
        <v>590</v>
      </c>
      <c r="C9">
        <v>258.2</v>
      </c>
      <c r="D9">
        <v>2.39</v>
      </c>
      <c r="F9">
        <v>1.69</v>
      </c>
      <c r="G9">
        <v>-0.7</v>
      </c>
      <c r="H9">
        <v>2.2</v>
      </c>
      <c r="I9" s="6" t="s">
        <v>32</v>
      </c>
      <c r="J9" s="14"/>
      <c r="K9" s="14"/>
      <c r="L9" s="14" t="s">
        <v>12</v>
      </c>
      <c r="M9" s="15"/>
      <c r="N9" t="s">
        <v>11</v>
      </c>
    </row>
    <row r="10" spans="1:14" ht="15">
      <c r="A10" t="s">
        <v>19</v>
      </c>
      <c r="B10">
        <v>532</v>
      </c>
      <c r="C10">
        <v>270.1</v>
      </c>
      <c r="D10">
        <v>2.39</v>
      </c>
      <c r="F10">
        <v>1.69</v>
      </c>
      <c r="G10">
        <v>-0.7</v>
      </c>
      <c r="H10">
        <v>2.2</v>
      </c>
      <c r="I10" s="6" t="s">
        <v>32</v>
      </c>
      <c r="J10" s="14"/>
      <c r="K10" s="14"/>
      <c r="L10" s="14" t="s">
        <v>12</v>
      </c>
      <c r="M10" s="15"/>
      <c r="N10" t="s">
        <v>11</v>
      </c>
    </row>
    <row r="11" spans="1:14" ht="15">
      <c r="A11" t="s">
        <v>20</v>
      </c>
      <c r="B11">
        <v>322</v>
      </c>
      <c r="C11">
        <v>211.5</v>
      </c>
      <c r="D11">
        <v>2.1</v>
      </c>
      <c r="F11">
        <v>1.69</v>
      </c>
      <c r="G11">
        <v>-0.7</v>
      </c>
      <c r="H11">
        <v>2</v>
      </c>
      <c r="I11" s="6" t="s">
        <v>31</v>
      </c>
      <c r="J11" s="14"/>
      <c r="K11" s="14" t="s">
        <v>12</v>
      </c>
      <c r="L11" s="14"/>
      <c r="M11" s="15"/>
      <c r="N11" t="s">
        <v>11</v>
      </c>
    </row>
    <row r="12" spans="1:14" ht="15">
      <c r="A12" t="s">
        <v>21</v>
      </c>
      <c r="B12">
        <v>2592</v>
      </c>
      <c r="C12">
        <v>1775.6</v>
      </c>
      <c r="D12">
        <v>1.25</v>
      </c>
      <c r="F12">
        <v>1.64</v>
      </c>
      <c r="G12">
        <v>-0.5287</v>
      </c>
      <c r="H12">
        <v>2</v>
      </c>
      <c r="I12" s="6" t="s">
        <v>30</v>
      </c>
      <c r="J12" s="14" t="s">
        <v>12</v>
      </c>
      <c r="K12" s="14"/>
      <c r="L12" s="14"/>
      <c r="M12" s="15"/>
      <c r="N12" t="s">
        <v>11</v>
      </c>
    </row>
    <row r="13" spans="1:14" ht="15">
      <c r="A13" t="s">
        <v>22</v>
      </c>
      <c r="B13">
        <v>1202</v>
      </c>
      <c r="C13">
        <v>169.6</v>
      </c>
      <c r="D13">
        <v>1.25</v>
      </c>
      <c r="F13">
        <v>1.64</v>
      </c>
      <c r="G13">
        <v>-0.5287</v>
      </c>
      <c r="H13">
        <v>2</v>
      </c>
      <c r="I13" s="6" t="s">
        <v>31</v>
      </c>
      <c r="J13" s="14"/>
      <c r="K13" s="14" t="s">
        <v>12</v>
      </c>
      <c r="L13" s="14"/>
      <c r="M13" s="15"/>
      <c r="N13" t="s">
        <v>11</v>
      </c>
    </row>
    <row r="14" spans="1:14" ht="15">
      <c r="A14" t="s">
        <v>26</v>
      </c>
      <c r="B14">
        <v>58.68</v>
      </c>
      <c r="C14">
        <v>273.4</v>
      </c>
      <c r="D14">
        <v>1.95</v>
      </c>
      <c r="F14">
        <v>2.104</v>
      </c>
      <c r="G14">
        <v>-1.044</v>
      </c>
      <c r="H14">
        <v>2</v>
      </c>
      <c r="I14" s="6" t="s">
        <v>31</v>
      </c>
      <c r="J14" s="15"/>
      <c r="K14" s="14" t="s">
        <v>12</v>
      </c>
      <c r="L14" s="15"/>
      <c r="M14" s="15"/>
      <c r="N14" t="s">
        <v>11</v>
      </c>
    </row>
    <row r="15" spans="1:14" ht="15">
      <c r="A15" t="s">
        <v>27</v>
      </c>
      <c r="B15">
        <v>547</v>
      </c>
      <c r="C15">
        <v>144.39</v>
      </c>
      <c r="D15">
        <v>1.95</v>
      </c>
      <c r="F15">
        <v>2.104</v>
      </c>
      <c r="G15">
        <v>-1.044</v>
      </c>
      <c r="H15">
        <v>2</v>
      </c>
      <c r="I15" s="6" t="s">
        <v>31</v>
      </c>
      <c r="J15" s="15"/>
      <c r="K15" s="14" t="s">
        <v>12</v>
      </c>
      <c r="L15" s="15"/>
      <c r="M15" s="15"/>
      <c r="N15" t="s">
        <v>11</v>
      </c>
    </row>
    <row r="16" spans="1:14" ht="15">
      <c r="A16" t="s">
        <v>28</v>
      </c>
      <c r="B16">
        <v>159.5</v>
      </c>
      <c r="C16">
        <v>3.909</v>
      </c>
      <c r="D16">
        <v>2.46</v>
      </c>
      <c r="F16">
        <v>1</v>
      </c>
      <c r="G16">
        <v>0</v>
      </c>
      <c r="H16">
        <v>2</v>
      </c>
      <c r="I16" s="6" t="s">
        <v>33</v>
      </c>
      <c r="J16" s="15"/>
      <c r="K16" s="14"/>
      <c r="L16" s="15"/>
      <c r="M16" s="14" t="s">
        <v>12</v>
      </c>
      <c r="N16" t="s">
        <v>11</v>
      </c>
    </row>
    <row r="17" spans="1:14" ht="15">
      <c r="A17" t="s">
        <v>39</v>
      </c>
      <c r="B17">
        <v>989</v>
      </c>
      <c r="C17">
        <v>130.65</v>
      </c>
      <c r="D17">
        <v>2.1</v>
      </c>
      <c r="F17">
        <v>1</v>
      </c>
      <c r="G17">
        <v>0</v>
      </c>
      <c r="H17">
        <v>2</v>
      </c>
      <c r="I17" s="6" t="s">
        <v>31</v>
      </c>
      <c r="J17" s="15"/>
      <c r="K17" s="14" t="s">
        <v>12</v>
      </c>
      <c r="L17" s="15"/>
      <c r="M17" s="15"/>
      <c r="N17" t="s">
        <v>11</v>
      </c>
    </row>
    <row r="18" spans="1:14" ht="15">
      <c r="A18" t="s">
        <v>36</v>
      </c>
      <c r="B18">
        <v>1408.3</v>
      </c>
      <c r="C18">
        <v>744.61</v>
      </c>
      <c r="D18">
        <v>3.3</v>
      </c>
      <c r="F18">
        <v>1</v>
      </c>
      <c r="G18">
        <v>0</v>
      </c>
      <c r="H18">
        <v>2</v>
      </c>
      <c r="I18" s="6" t="s">
        <v>30</v>
      </c>
      <c r="J18" s="14" t="s">
        <v>12</v>
      </c>
      <c r="K18" s="15"/>
      <c r="L18" s="15"/>
      <c r="M18" s="15"/>
      <c r="N18" t="s">
        <v>11</v>
      </c>
    </row>
    <row r="19" spans="1:14" ht="15">
      <c r="A19" t="s">
        <v>37</v>
      </c>
      <c r="B19">
        <v>2104</v>
      </c>
      <c r="C19">
        <v>124.96</v>
      </c>
      <c r="D19">
        <v>1.28</v>
      </c>
      <c r="F19">
        <v>1</v>
      </c>
      <c r="G19">
        <v>0</v>
      </c>
      <c r="H19">
        <v>2</v>
      </c>
      <c r="I19" s="6" t="s">
        <v>31</v>
      </c>
      <c r="J19" s="15"/>
      <c r="K19" s="14" t="s">
        <v>12</v>
      </c>
      <c r="L19" s="15"/>
      <c r="M19" s="15"/>
      <c r="N19" t="s">
        <v>11</v>
      </c>
    </row>
    <row r="20" spans="1:14" ht="15">
      <c r="A20" t="s">
        <v>38</v>
      </c>
      <c r="B20">
        <v>1659</v>
      </c>
      <c r="C20">
        <v>732.72</v>
      </c>
      <c r="D20">
        <v>2.23</v>
      </c>
      <c r="F20">
        <v>1</v>
      </c>
      <c r="G20">
        <v>0</v>
      </c>
      <c r="H20">
        <v>2</v>
      </c>
      <c r="I20" s="6" t="s">
        <v>31</v>
      </c>
      <c r="J20" s="14" t="s">
        <v>12</v>
      </c>
      <c r="K20" s="15"/>
      <c r="L20" s="15"/>
      <c r="M20" s="15"/>
      <c r="N20" t="s">
        <v>11</v>
      </c>
    </row>
    <row r="21" spans="9:11" ht="15">
      <c r="I21" s="6"/>
      <c r="K21" s="7"/>
    </row>
    <row r="22" ht="15">
      <c r="L22" t="s">
        <v>41</v>
      </c>
    </row>
    <row r="23" spans="1:13" ht="15">
      <c r="A23" s="9" t="s">
        <v>23</v>
      </c>
      <c r="B23" s="9" t="s">
        <v>24</v>
      </c>
      <c r="C23" s="9" t="s">
        <v>6</v>
      </c>
      <c r="D23" s="17" t="s">
        <v>40</v>
      </c>
      <c r="E23" s="17" t="s">
        <v>22</v>
      </c>
      <c r="F23" s="17" t="s">
        <v>26</v>
      </c>
      <c r="G23" s="17" t="s">
        <v>25</v>
      </c>
      <c r="H23" s="17" t="s">
        <v>39</v>
      </c>
      <c r="I23" s="17" t="s">
        <v>37</v>
      </c>
      <c r="J23" s="18"/>
      <c r="L23" s="16" t="s">
        <v>34</v>
      </c>
      <c r="M23" s="16" t="s">
        <v>35</v>
      </c>
    </row>
    <row r="24" spans="1:13" ht="15">
      <c r="A24" s="8">
        <v>0.2</v>
      </c>
      <c r="B24" s="8">
        <f>A24/$C$24</f>
        <v>0.005714285714285714</v>
      </c>
      <c r="C24" s="8">
        <v>35</v>
      </c>
      <c r="D24" s="10">
        <f>$B$11*EXP(B24*$C$11)</f>
        <v>1078.2805565153487</v>
      </c>
      <c r="E24" s="10">
        <f>$B$13*EXP(B24*$C$13)</f>
        <v>3168.0925681064823</v>
      </c>
      <c r="F24" s="11">
        <f>$B$14*EXP(B24*$C$14)</f>
        <v>279.88664098264906</v>
      </c>
      <c r="G24" s="10">
        <f>$B$15*EXP(B24*$C$15)</f>
        <v>1248.2957708300407</v>
      </c>
      <c r="H24" s="10">
        <f>$B$17*EXP(B24*$C$17)</f>
        <v>2086.5468636554065</v>
      </c>
      <c r="I24" s="10">
        <f>$B$19*EXP(B24*$C$19)</f>
        <v>4296.915491473118</v>
      </c>
      <c r="J24" s="10"/>
      <c r="L24" s="9" t="s">
        <v>5</v>
      </c>
      <c r="M24" s="9" t="s">
        <v>30</v>
      </c>
    </row>
    <row r="25" spans="1:13" ht="15">
      <c r="A25" s="8">
        <v>0.3</v>
      </c>
      <c r="B25" s="8">
        <f aca="true" t="shared" si="0" ref="B25:B30">A25/$C$24</f>
        <v>0.008571428571428572</v>
      </c>
      <c r="C25" s="8"/>
      <c r="D25" s="10">
        <f aca="true" t="shared" si="1" ref="D25:D30">$B$11*EXP(B25*$C$11)</f>
        <v>1973.1937233435945</v>
      </c>
      <c r="E25" s="10">
        <f aca="true" t="shared" si="2" ref="E25:E30">$B$13*EXP(B25*$C$13)</f>
        <v>5143.332017259126</v>
      </c>
      <c r="F25" s="11">
        <f aca="true" t="shared" si="3" ref="F25:F30">$B$14*EXP(B25*$C$14)</f>
        <v>611.2631321836628</v>
      </c>
      <c r="G25" s="10">
        <f aca="true" t="shared" si="4" ref="G25:G30">$B$15*EXP(B25*$C$15)</f>
        <v>1885.7433529632438</v>
      </c>
      <c r="H25" s="10">
        <f aca="true" t="shared" si="5" ref="H25:H30">$B$17*EXP(B25*$C$17)</f>
        <v>3030.707817870021</v>
      </c>
      <c r="I25" s="10">
        <f aca="true" t="shared" si="6" ref="I25:I30">$B$19*EXP(B25*$C$19)</f>
        <v>6140.621810876987</v>
      </c>
      <c r="J25" s="10"/>
      <c r="L25" s="6" t="s">
        <v>6</v>
      </c>
      <c r="M25" t="s">
        <v>31</v>
      </c>
    </row>
    <row r="26" spans="1:13" ht="15">
      <c r="A26" s="8">
        <v>0.4</v>
      </c>
      <c r="B26" s="8">
        <f t="shared" si="0"/>
        <v>0.011428571428571429</v>
      </c>
      <c r="C26" s="8"/>
      <c r="D26" s="10">
        <f t="shared" si="1"/>
        <v>3610.835275028105</v>
      </c>
      <c r="E26" s="10">
        <f t="shared" si="2"/>
        <v>8350.091946831553</v>
      </c>
      <c r="F26" s="11">
        <f t="shared" si="3"/>
        <v>1334.9783878757717</v>
      </c>
      <c r="G26" s="10">
        <f t="shared" si="4"/>
        <v>2848.7062732580716</v>
      </c>
      <c r="H26" s="10">
        <f t="shared" si="5"/>
        <v>4402.100924398598</v>
      </c>
      <c r="I26" s="10">
        <f t="shared" si="6"/>
        <v>8775.419553641477</v>
      </c>
      <c r="J26" s="10"/>
      <c r="L26" s="6" t="s">
        <v>7</v>
      </c>
      <c r="M26" t="s">
        <v>32</v>
      </c>
    </row>
    <row r="27" spans="1:13" ht="15">
      <c r="A27" s="8">
        <v>0.5</v>
      </c>
      <c r="B27" s="8">
        <f t="shared" si="0"/>
        <v>0.014285714285714285</v>
      </c>
      <c r="C27" s="8"/>
      <c r="D27" s="10">
        <f t="shared" si="1"/>
        <v>6607.628652545102</v>
      </c>
      <c r="E27" s="10">
        <f t="shared" si="2"/>
        <v>13556.19961662459</v>
      </c>
      <c r="F27" s="11">
        <f t="shared" si="3"/>
        <v>2915.548480290019</v>
      </c>
      <c r="G27" s="10">
        <f t="shared" si="4"/>
        <v>4303.4103334092815</v>
      </c>
      <c r="H27" s="10">
        <f t="shared" si="5"/>
        <v>6394.048424704361</v>
      </c>
      <c r="I27" s="10">
        <f t="shared" si="6"/>
        <v>12540.747617126917</v>
      </c>
      <c r="J27" s="10"/>
      <c r="L27" s="6" t="s">
        <v>42</v>
      </c>
      <c r="M27" t="s">
        <v>33</v>
      </c>
    </row>
    <row r="28" spans="1:10" ht="15">
      <c r="A28" s="8">
        <v>0.6</v>
      </c>
      <c r="B28" s="8">
        <f t="shared" si="0"/>
        <v>0.017142857142857144</v>
      </c>
      <c r="C28" s="8"/>
      <c r="D28" s="10">
        <f t="shared" si="1"/>
        <v>12091.594626840239</v>
      </c>
      <c r="E28" s="10">
        <f t="shared" si="2"/>
        <v>22008.206522265253</v>
      </c>
      <c r="F28" s="11">
        <f t="shared" si="3"/>
        <v>6367.4610900985335</v>
      </c>
      <c r="G28" s="10">
        <f t="shared" si="4"/>
        <v>6500.965252733194</v>
      </c>
      <c r="H28" s="10">
        <f t="shared" si="5"/>
        <v>9287.350735387728</v>
      </c>
      <c r="I28" s="10">
        <f t="shared" si="6"/>
        <v>17921.69022063601</v>
      </c>
      <c r="J28" s="10"/>
    </row>
    <row r="29" spans="1:10" ht="15">
      <c r="A29" s="8">
        <v>0.7</v>
      </c>
      <c r="B29" s="8">
        <f t="shared" si="0"/>
        <v>0.02</v>
      </c>
      <c r="C29" s="8"/>
      <c r="D29" s="10">
        <f t="shared" si="1"/>
        <v>22126.94875997857</v>
      </c>
      <c r="E29" s="10">
        <f t="shared" si="2"/>
        <v>35729.862942759</v>
      </c>
      <c r="F29" s="11">
        <f t="shared" si="3"/>
        <v>13906.323632761438</v>
      </c>
      <c r="G29" s="10">
        <f t="shared" si="4"/>
        <v>9820.711004279898</v>
      </c>
      <c r="H29" s="10">
        <f t="shared" si="5"/>
        <v>13489.870259481979</v>
      </c>
      <c r="I29" s="10">
        <f t="shared" si="6"/>
        <v>25611.469919528165</v>
      </c>
      <c r="J29" s="10"/>
    </row>
    <row r="30" spans="1:10" ht="15">
      <c r="A30" s="8">
        <v>0.8</v>
      </c>
      <c r="B30" s="8">
        <f t="shared" si="0"/>
        <v>0.022857142857142857</v>
      </c>
      <c r="C30" s="8"/>
      <c r="D30" s="10">
        <f t="shared" si="1"/>
        <v>40491.09125275556</v>
      </c>
      <c r="E30" s="10">
        <f t="shared" si="2"/>
        <v>58006.68512524222</v>
      </c>
      <c r="F30" s="11">
        <f t="shared" si="3"/>
        <v>30370.9491495466</v>
      </c>
      <c r="G30" s="10">
        <f t="shared" si="4"/>
        <v>14835.699143144226</v>
      </c>
      <c r="H30" s="10">
        <f t="shared" si="5"/>
        <v>19594.026843873606</v>
      </c>
      <c r="I30" s="10">
        <f t="shared" si="6"/>
        <v>36600.75491560512</v>
      </c>
      <c r="J30" s="10"/>
    </row>
  </sheetData>
  <sheetProtection/>
  <printOptions/>
  <pageMargins left="0.7" right="0.7" top="0.75" bottom="0.75" header="0.3" footer="0.3"/>
  <pageSetup horizontalDpi="1200" verticalDpi="1200" orientation="portrait" r:id="rId8"/>
  <drawing r:id="rId7"/>
  <legacyDrawing r:id="rId6"/>
  <oleObjects>
    <oleObject progId="Equation.3" shapeId="1644104" r:id="rId1"/>
    <oleObject progId="Equation.3" shapeId="1644103" r:id="rId2"/>
    <oleObject progId="Equation.3" shapeId="1644102" r:id="rId3"/>
    <oleObject progId="Equation.3" shapeId="1644101" r:id="rId4"/>
    <oleObject progId="Equation.3" shapeId="164410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2007-12-19T20:29:09Z</dcterms:created>
  <dcterms:modified xsi:type="dcterms:W3CDTF">2008-01-02T17:04:20Z</dcterms:modified>
  <cp:category/>
  <cp:version/>
  <cp:contentType/>
  <cp:contentStatus/>
</cp:coreProperties>
</file>