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<sst xmlns="http://schemas.openxmlformats.org/spreadsheetml/2006/main" count="39" uniqueCount="36">
  <si>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GRAIN YIELD DATA</t>
  </si>
  <si>
    <t>HUMIC TRIAL</t>
  </si>
  <si>
    <t>Preplant</t>
  </si>
  <si>
    <t>Topdress</t>
  </si>
  <si>
    <t>Moisture</t>
  </si>
  <si>
    <r>
      <t>lb harvest area</t>
    </r>
    <r>
      <rPr>
        <vertAlign val="superscript"/>
        <sz val="10"/>
        <rFont val="Arial"/>
        <family val="2"/>
      </rPr>
      <t>-1</t>
    </r>
  </si>
  <si>
    <r>
      <t>lb ac</t>
    </r>
    <r>
      <rPr>
        <vertAlign val="superscript"/>
        <sz val="10"/>
        <rFont val="Arial"/>
        <family val="2"/>
      </rPr>
      <t>-1</t>
    </r>
  </si>
  <si>
    <r>
      <t>bu ac</t>
    </r>
    <r>
      <rPr>
        <vertAlign val="superscript"/>
        <sz val="10"/>
        <rFont val="Arial"/>
        <family val="2"/>
      </rPr>
      <t>-1</t>
    </r>
  </si>
  <si>
    <t>Plot No</t>
  </si>
  <si>
    <t>Harvest area =</t>
  </si>
  <si>
    <t>6.56 ft x 20 ft</t>
  </si>
  <si>
    <t>ft2</t>
  </si>
  <si>
    <t xml:space="preserve">             Grain Yield at 12 % MC</t>
  </si>
  <si>
    <t xml:space="preserve">   Grain Yield, lb/harvest area</t>
  </si>
  <si>
    <t>combine wt.</t>
  </si>
  <si>
    <t>actual wt.</t>
  </si>
  <si>
    <t>Harvest Date: 16 June 2006</t>
  </si>
  <si>
    <t>LCB</t>
  </si>
  <si>
    <t>Trt</t>
  </si>
  <si>
    <t>Check</t>
  </si>
  <si>
    <t>Standard fertility</t>
  </si>
  <si>
    <t>HMA 20 lb/ac</t>
  </si>
  <si>
    <t>HMA 40 lb/ac</t>
  </si>
  <si>
    <t>Top-Dress</t>
  </si>
  <si>
    <t>HM1, HM2</t>
  </si>
  <si>
    <t>HM Seed trt</t>
  </si>
  <si>
    <t>HMA(20), HM1, HM2</t>
  </si>
  <si>
    <t>HMA(20), Seed trt, HM1, HM2</t>
  </si>
  <si>
    <t>HMA(40), HM1, HM2</t>
  </si>
  <si>
    <t>HMA(40), Seed trt, HM1, HM2</t>
  </si>
  <si>
    <t>Martin Bio-Chem 1x rate</t>
  </si>
  <si>
    <t>Martin Bio-Chem 2x rate</t>
  </si>
  <si>
    <t>Martin Bio-Chem .5x rate</t>
  </si>
  <si>
    <t>65-40-30 lb/ac Preplant</t>
  </si>
  <si>
    <t>40 lb N</t>
  </si>
  <si>
    <t>Yld Bu/ac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</si>
</sst>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L34" sqref="L34"/>
    </sheetView>
  </sheetViews>
  <sheetFormatPr defaultColWidth="9.140625" defaultRowHeight="12.75"/>
  <cols>
    <col min="5" max="7" width="14.57421875" style="0" customWidth="1"/>
    <col min="11" max="11" width="9.140625" style="1" customWidth="1"/>
    <col min="12" max="12" width="26.57421875" style="0" bestFit="1" customWidth="1"/>
    <col min="13" max="13" width="9.421875" style="0" bestFit="1" customWidth="1"/>
  </cols>
  <sheetData>
    <row r="1" ht="12.75">
      <c r="A1" t="s">
        <v>0</v>
      </c>
    </row>
    <row r="2" ht="12.75">
      <c r="A2" t="s">
        <v>1</v>
      </c>
    </row>
    <row r="3" spans="1:12" ht="12.75">
      <c r="A3" t="s">
        <v>17</v>
      </c>
      <c r="L3" t="s">
        <v>33</v>
      </c>
    </row>
    <row r="4" ht="12.75">
      <c r="A4" t="s">
        <v>16</v>
      </c>
    </row>
    <row r="5" spans="11:14" ht="12.75">
      <c r="K5" s="1" t="s">
        <v>18</v>
      </c>
      <c r="L5" s="1"/>
      <c r="M5" s="1" t="s">
        <v>23</v>
      </c>
      <c r="N5" s="1" t="s">
        <v>35</v>
      </c>
    </row>
    <row r="6" spans="11:14" ht="12.75">
      <c r="K6" s="1">
        <v>1</v>
      </c>
      <c r="L6" s="1" t="s">
        <v>19</v>
      </c>
      <c r="M6" s="1"/>
      <c r="N6" s="12">
        <f>AVERAGE(I9,I22,I35)</f>
        <v>64.24749901071647</v>
      </c>
    </row>
    <row r="7" spans="1:14" ht="12.75">
      <c r="A7" t="s">
        <v>8</v>
      </c>
      <c r="B7" t="s">
        <v>2</v>
      </c>
      <c r="C7" t="s">
        <v>3</v>
      </c>
      <c r="D7" t="s">
        <v>4</v>
      </c>
      <c r="E7" t="s">
        <v>13</v>
      </c>
      <c r="G7" s="2" t="s">
        <v>12</v>
      </c>
      <c r="H7" s="3"/>
      <c r="I7" s="4"/>
      <c r="K7" s="1">
        <v>2</v>
      </c>
      <c r="L7" s="1" t="s">
        <v>20</v>
      </c>
      <c r="M7" s="1" t="s">
        <v>34</v>
      </c>
      <c r="N7" s="12">
        <f aca="true" t="shared" si="0" ref="N7:N18">AVERAGE(I10,I23,I36)</f>
        <v>70.42685561748476</v>
      </c>
    </row>
    <row r="8" spans="5:14" ht="14.25">
      <c r="E8" s="1" t="s">
        <v>14</v>
      </c>
      <c r="F8" s="1" t="s">
        <v>15</v>
      </c>
      <c r="G8" s="5" t="s">
        <v>5</v>
      </c>
      <c r="H8" s="6" t="s">
        <v>6</v>
      </c>
      <c r="I8" s="7" t="s">
        <v>7</v>
      </c>
      <c r="K8" s="1">
        <v>3</v>
      </c>
      <c r="L8" s="11" t="s">
        <v>21</v>
      </c>
      <c r="M8" s="1" t="s">
        <v>34</v>
      </c>
      <c r="N8" s="12">
        <f t="shared" si="0"/>
        <v>67.66700702890243</v>
      </c>
    </row>
    <row r="9" spans="1:14" ht="12.75">
      <c r="A9">
        <v>101</v>
      </c>
      <c r="D9">
        <v>8.1</v>
      </c>
      <c r="E9">
        <v>8.69</v>
      </c>
      <c r="F9">
        <f>(E9*0.8601)+1.2488</f>
        <v>8.723068999999999</v>
      </c>
      <c r="G9" s="9">
        <f>F9+(F9*((12-D9)/100))</f>
        <v>9.063268691</v>
      </c>
      <c r="H9" s="10">
        <f>G9/$C$51*43560</f>
        <v>3009.1157330789633</v>
      </c>
      <c r="I9" s="10">
        <f>H9/60</f>
        <v>50.15192888464939</v>
      </c>
      <c r="K9" s="1">
        <v>4</v>
      </c>
      <c r="L9" s="1" t="s">
        <v>22</v>
      </c>
      <c r="M9" s="1" t="s">
        <v>34</v>
      </c>
      <c r="N9" s="12">
        <f t="shared" si="0"/>
        <v>68.80931183030488</v>
      </c>
    </row>
    <row r="10" spans="1:14" ht="12.75">
      <c r="A10">
        <v>102</v>
      </c>
      <c r="D10">
        <v>8.1</v>
      </c>
      <c r="E10">
        <v>11.97</v>
      </c>
      <c r="F10">
        <f aca="true" t="shared" si="1" ref="F10:F47">(E10*0.8601)+1.2488</f>
        <v>11.544196999999999</v>
      </c>
      <c r="G10" s="9">
        <f aca="true" t="shared" si="2" ref="G10:G47">F10+(F10*((12-D10)/100))</f>
        <v>11.994420683</v>
      </c>
      <c r="H10" s="10">
        <f aca="true" t="shared" si="3" ref="H10:H47">G10/$C$51*43560</f>
        <v>3982.2939401789636</v>
      </c>
      <c r="I10" s="10">
        <f aca="true" t="shared" si="4" ref="I10:I47">H10/60</f>
        <v>66.3715656696494</v>
      </c>
      <c r="K10" s="1">
        <v>5</v>
      </c>
      <c r="L10" s="1" t="s">
        <v>24</v>
      </c>
      <c r="M10" s="1"/>
      <c r="N10" s="12">
        <f t="shared" si="0"/>
        <v>68.5655014471189</v>
      </c>
    </row>
    <row r="11" spans="1:14" ht="12.75">
      <c r="A11">
        <v>103</v>
      </c>
      <c r="D11">
        <v>7.9</v>
      </c>
      <c r="E11">
        <v>9.86</v>
      </c>
      <c r="F11">
        <f t="shared" si="1"/>
        <v>9.729385999999998</v>
      </c>
      <c r="G11" s="9">
        <f t="shared" si="2"/>
        <v>10.128290825999997</v>
      </c>
      <c r="H11" s="10">
        <f t="shared" si="3"/>
        <v>3362.71606997378</v>
      </c>
      <c r="I11" s="10">
        <f t="shared" si="4"/>
        <v>56.045267832896336</v>
      </c>
      <c r="K11" s="1">
        <v>6</v>
      </c>
      <c r="L11" s="1" t="s">
        <v>25</v>
      </c>
      <c r="M11" s="1" t="s">
        <v>34</v>
      </c>
      <c r="N11" s="12">
        <f t="shared" si="0"/>
        <v>66.70848322874998</v>
      </c>
    </row>
    <row r="12" spans="1:14" ht="12.75">
      <c r="A12">
        <v>104</v>
      </c>
      <c r="D12">
        <v>7.8</v>
      </c>
      <c r="E12">
        <v>11.5</v>
      </c>
      <c r="F12">
        <f t="shared" si="1"/>
        <v>11.139949999999999</v>
      </c>
      <c r="G12" s="9">
        <f t="shared" si="2"/>
        <v>11.607827899999998</v>
      </c>
      <c r="H12" s="10">
        <f t="shared" si="3"/>
        <v>3853.940421676829</v>
      </c>
      <c r="I12" s="10">
        <f t="shared" si="4"/>
        <v>64.23234036128048</v>
      </c>
      <c r="K12" s="1">
        <v>7</v>
      </c>
      <c r="L12" s="1" t="s">
        <v>26</v>
      </c>
      <c r="M12" s="1"/>
      <c r="N12" s="12">
        <f t="shared" si="0"/>
        <v>70.19105688224086</v>
      </c>
    </row>
    <row r="13" spans="1:14" ht="12.75">
      <c r="A13">
        <v>105</v>
      </c>
      <c r="D13">
        <v>7.8</v>
      </c>
      <c r="E13">
        <v>10.77</v>
      </c>
      <c r="F13">
        <f t="shared" si="1"/>
        <v>10.512076999999998</v>
      </c>
      <c r="G13" s="9">
        <f t="shared" si="2"/>
        <v>10.953584233999997</v>
      </c>
      <c r="H13" s="10">
        <f t="shared" si="3"/>
        <v>3636.723545983536</v>
      </c>
      <c r="I13" s="10">
        <f t="shared" si="4"/>
        <v>60.6120590997256</v>
      </c>
      <c r="K13" s="1">
        <v>8</v>
      </c>
      <c r="L13" s="1" t="s">
        <v>28</v>
      </c>
      <c r="M13" s="1"/>
      <c r="N13" s="12">
        <f t="shared" si="0"/>
        <v>67.26307168675304</v>
      </c>
    </row>
    <row r="14" spans="1:14" ht="12.75">
      <c r="A14">
        <v>106</v>
      </c>
      <c r="D14">
        <v>7.8</v>
      </c>
      <c r="E14">
        <v>11.12</v>
      </c>
      <c r="F14">
        <f t="shared" si="1"/>
        <v>10.813111999999999</v>
      </c>
      <c r="G14" s="9">
        <f t="shared" si="2"/>
        <v>11.267262703999998</v>
      </c>
      <c r="H14" s="10">
        <f t="shared" si="3"/>
        <v>3740.8686233707313</v>
      </c>
      <c r="I14" s="10">
        <f t="shared" si="4"/>
        <v>62.34781038951219</v>
      </c>
      <c r="K14" s="1">
        <v>9</v>
      </c>
      <c r="L14" s="1" t="s">
        <v>27</v>
      </c>
      <c r="M14" s="1"/>
      <c r="N14" s="12">
        <f t="shared" si="0"/>
        <v>55.075099981402445</v>
      </c>
    </row>
    <row r="15" spans="1:14" ht="12.75">
      <c r="A15">
        <v>107</v>
      </c>
      <c r="D15">
        <v>8.4</v>
      </c>
      <c r="E15">
        <v>12.2</v>
      </c>
      <c r="F15">
        <f t="shared" si="1"/>
        <v>11.742019999999998</v>
      </c>
      <c r="G15" s="9">
        <f t="shared" si="2"/>
        <v>12.164732719999998</v>
      </c>
      <c r="H15" s="10">
        <f t="shared" si="3"/>
        <v>4038.8396134390246</v>
      </c>
      <c r="I15" s="10">
        <f t="shared" si="4"/>
        <v>67.31399355731708</v>
      </c>
      <c r="K15" s="1">
        <v>10</v>
      </c>
      <c r="L15" s="1" t="s">
        <v>29</v>
      </c>
      <c r="M15" s="1"/>
      <c r="N15" s="12">
        <f t="shared" si="0"/>
        <v>57.576851445655485</v>
      </c>
    </row>
    <row r="16" spans="1:14" ht="12.75">
      <c r="A16">
        <v>108</v>
      </c>
      <c r="D16">
        <v>8.5</v>
      </c>
      <c r="E16">
        <v>9.45</v>
      </c>
      <c r="F16">
        <f t="shared" si="1"/>
        <v>9.376744999999998</v>
      </c>
      <c r="G16" s="9">
        <f t="shared" si="2"/>
        <v>9.704931074999998</v>
      </c>
      <c r="H16" s="10">
        <f t="shared" si="3"/>
        <v>3222.155469717987</v>
      </c>
      <c r="I16" s="10">
        <f t="shared" si="4"/>
        <v>53.70259116196645</v>
      </c>
      <c r="K16" s="1">
        <v>11</v>
      </c>
      <c r="L16" s="1" t="s">
        <v>32</v>
      </c>
      <c r="M16" s="1"/>
      <c r="N16" s="12">
        <f t="shared" si="0"/>
        <v>60.08221944865854</v>
      </c>
    </row>
    <row r="17" spans="1:14" ht="12.75">
      <c r="A17">
        <v>109</v>
      </c>
      <c r="D17">
        <v>7.8</v>
      </c>
      <c r="E17">
        <v>7.6</v>
      </c>
      <c r="F17">
        <f t="shared" si="1"/>
        <v>7.785559999999999</v>
      </c>
      <c r="G17" s="9">
        <f t="shared" si="2"/>
        <v>8.112553519999999</v>
      </c>
      <c r="H17" s="10">
        <f t="shared" si="3"/>
        <v>2693.466702219512</v>
      </c>
      <c r="I17" s="10">
        <f t="shared" si="4"/>
        <v>44.89111170365854</v>
      </c>
      <c r="K17" s="1">
        <v>12</v>
      </c>
      <c r="L17" s="1" t="s">
        <v>30</v>
      </c>
      <c r="M17" s="1"/>
      <c r="N17" s="12">
        <f t="shared" si="0"/>
        <v>77.32226803108232</v>
      </c>
    </row>
    <row r="18" spans="1:14" ht="12.75">
      <c r="A18">
        <v>110</v>
      </c>
      <c r="D18">
        <v>7.9</v>
      </c>
      <c r="E18">
        <v>9.54</v>
      </c>
      <c r="F18">
        <f t="shared" si="1"/>
        <v>9.454153999999999</v>
      </c>
      <c r="G18" s="9">
        <f t="shared" si="2"/>
        <v>9.841774313999998</v>
      </c>
      <c r="H18" s="10">
        <f t="shared" si="3"/>
        <v>3267.589093885975</v>
      </c>
      <c r="I18" s="10">
        <f t="shared" si="4"/>
        <v>54.45981823143292</v>
      </c>
      <c r="K18" s="1">
        <v>13</v>
      </c>
      <c r="L18" s="1" t="s">
        <v>31</v>
      </c>
      <c r="M18" s="1"/>
      <c r="N18" s="12">
        <f>AVERAGE(I21,I34,I47)</f>
        <v>63.28365565030489</v>
      </c>
    </row>
    <row r="19" spans="1:9" ht="12.75">
      <c r="A19">
        <v>111</v>
      </c>
      <c r="D19">
        <v>7.9</v>
      </c>
      <c r="E19">
        <v>7.98</v>
      </c>
      <c r="F19">
        <f t="shared" si="1"/>
        <v>8.112398</v>
      </c>
      <c r="G19" s="9">
        <f t="shared" si="2"/>
        <v>8.445006318</v>
      </c>
      <c r="H19" s="10">
        <f t="shared" si="3"/>
        <v>2803.8450854579273</v>
      </c>
      <c r="I19" s="10">
        <f t="shared" si="4"/>
        <v>46.73075142429879</v>
      </c>
    </row>
    <row r="20" spans="1:9" ht="12.75">
      <c r="A20">
        <v>112</v>
      </c>
      <c r="D20">
        <v>8.1</v>
      </c>
      <c r="E20">
        <v>13.81</v>
      </c>
      <c r="F20">
        <f t="shared" si="1"/>
        <v>13.126781</v>
      </c>
      <c r="G20" s="9">
        <f t="shared" si="2"/>
        <v>13.638725459</v>
      </c>
      <c r="H20" s="10">
        <f t="shared" si="3"/>
        <v>4528.2231783082325</v>
      </c>
      <c r="I20" s="10">
        <f t="shared" si="4"/>
        <v>75.47038630513721</v>
      </c>
    </row>
    <row r="21" spans="1:9" ht="12.75">
      <c r="A21" s="13">
        <v>113</v>
      </c>
      <c r="B21" s="13"/>
      <c r="C21" s="13"/>
      <c r="D21" s="13">
        <v>8</v>
      </c>
      <c r="E21" s="13">
        <v>8.07</v>
      </c>
      <c r="F21" s="13">
        <f t="shared" si="1"/>
        <v>8.189807</v>
      </c>
      <c r="G21" s="14">
        <f t="shared" si="2"/>
        <v>8.51739928</v>
      </c>
      <c r="H21" s="15">
        <f t="shared" si="3"/>
        <v>2827.880431682927</v>
      </c>
      <c r="I21" s="15">
        <f t="shared" si="4"/>
        <v>47.13134052804878</v>
      </c>
    </row>
    <row r="22" spans="1:9" ht="12.75">
      <c r="A22">
        <v>201</v>
      </c>
      <c r="D22">
        <v>8.2</v>
      </c>
      <c r="E22">
        <v>11.44</v>
      </c>
      <c r="F22">
        <f t="shared" si="1"/>
        <v>11.088344</v>
      </c>
      <c r="G22" s="9">
        <f t="shared" si="2"/>
        <v>11.509701071999999</v>
      </c>
      <c r="H22" s="10">
        <f t="shared" si="3"/>
        <v>3821.361118112195</v>
      </c>
      <c r="I22" s="10">
        <f t="shared" si="4"/>
        <v>63.689351968536585</v>
      </c>
    </row>
    <row r="23" spans="1:9" ht="12.75">
      <c r="A23">
        <v>202</v>
      </c>
      <c r="D23">
        <v>8.2</v>
      </c>
      <c r="E23">
        <v>13.08</v>
      </c>
      <c r="F23">
        <f t="shared" si="1"/>
        <v>12.498907999999998</v>
      </c>
      <c r="G23" s="9">
        <f t="shared" si="2"/>
        <v>12.973866503999998</v>
      </c>
      <c r="H23" s="10">
        <f t="shared" si="3"/>
        <v>4307.481897212195</v>
      </c>
      <c r="I23" s="10">
        <f t="shared" si="4"/>
        <v>71.79136495353659</v>
      </c>
    </row>
    <row r="24" spans="1:9" ht="12.75">
      <c r="A24">
        <v>203</v>
      </c>
      <c r="D24">
        <v>8.8</v>
      </c>
      <c r="E24">
        <v>13.64</v>
      </c>
      <c r="F24">
        <f t="shared" si="1"/>
        <v>12.980564</v>
      </c>
      <c r="G24" s="9">
        <f t="shared" si="2"/>
        <v>13.395942047999998</v>
      </c>
      <c r="H24" s="10">
        <f t="shared" si="3"/>
        <v>4447.616125082926</v>
      </c>
      <c r="I24" s="10">
        <f t="shared" si="4"/>
        <v>74.12693541804877</v>
      </c>
    </row>
    <row r="25" spans="1:9" ht="12.75">
      <c r="A25">
        <v>204</v>
      </c>
      <c r="D25">
        <v>8.1</v>
      </c>
      <c r="E25">
        <v>10.56</v>
      </c>
      <c r="F25">
        <f t="shared" si="1"/>
        <v>10.331456</v>
      </c>
      <c r="G25" s="9">
        <f t="shared" si="2"/>
        <v>10.734382784</v>
      </c>
      <c r="H25" s="10">
        <f t="shared" si="3"/>
        <v>3563.945991395122</v>
      </c>
      <c r="I25" s="10">
        <f t="shared" si="4"/>
        <v>59.399099856585366</v>
      </c>
    </row>
    <row r="26" spans="1:9" ht="12.75">
      <c r="A26">
        <v>205</v>
      </c>
      <c r="D26">
        <v>8.8</v>
      </c>
      <c r="E26">
        <v>12.59</v>
      </c>
      <c r="F26">
        <f t="shared" si="1"/>
        <v>12.077459</v>
      </c>
      <c r="G26" s="9">
        <f t="shared" si="2"/>
        <v>12.463937688</v>
      </c>
      <c r="H26" s="10">
        <f t="shared" si="3"/>
        <v>4138.1793116560975</v>
      </c>
      <c r="I26" s="10">
        <f t="shared" si="4"/>
        <v>68.9696551942683</v>
      </c>
    </row>
    <row r="27" spans="1:9" ht="12.75">
      <c r="A27">
        <v>206</v>
      </c>
      <c r="D27">
        <v>8.1</v>
      </c>
      <c r="E27">
        <v>11.94</v>
      </c>
      <c r="F27">
        <f t="shared" si="1"/>
        <v>11.518393999999999</v>
      </c>
      <c r="G27" s="9">
        <f t="shared" si="2"/>
        <v>11.967611366</v>
      </c>
      <c r="H27" s="10">
        <f t="shared" si="3"/>
        <v>3973.3929199920735</v>
      </c>
      <c r="I27" s="10">
        <f t="shared" si="4"/>
        <v>66.22321533320122</v>
      </c>
    </row>
    <row r="28" spans="1:9" ht="12.75">
      <c r="A28">
        <v>207</v>
      </c>
      <c r="D28">
        <v>8.7</v>
      </c>
      <c r="E28">
        <v>13.23</v>
      </c>
      <c r="F28">
        <f t="shared" si="1"/>
        <v>12.627923</v>
      </c>
      <c r="G28" s="9">
        <f t="shared" si="2"/>
        <v>13.044644458999999</v>
      </c>
      <c r="H28" s="10">
        <f t="shared" si="3"/>
        <v>4330.981041417987</v>
      </c>
      <c r="I28" s="10">
        <f t="shared" si="4"/>
        <v>72.18301735696646</v>
      </c>
    </row>
    <row r="29" spans="1:9" ht="12.75">
      <c r="A29">
        <v>208</v>
      </c>
      <c r="D29">
        <v>9</v>
      </c>
      <c r="E29">
        <v>13.23</v>
      </c>
      <c r="F29">
        <f t="shared" si="1"/>
        <v>12.627923</v>
      </c>
      <c r="G29" s="9">
        <f t="shared" si="2"/>
        <v>13.006760689999998</v>
      </c>
      <c r="H29" s="10">
        <f t="shared" si="3"/>
        <v>4318.403168112804</v>
      </c>
      <c r="I29" s="10">
        <f t="shared" si="4"/>
        <v>71.9733861352134</v>
      </c>
    </row>
    <row r="30" spans="1:9" ht="12.75">
      <c r="A30">
        <v>209</v>
      </c>
      <c r="D30">
        <v>8</v>
      </c>
      <c r="E30">
        <v>8.68</v>
      </c>
      <c r="F30">
        <f t="shared" si="1"/>
        <v>8.714468</v>
      </c>
      <c r="G30" s="9">
        <f t="shared" si="2"/>
        <v>9.063046720000001</v>
      </c>
      <c r="H30" s="10">
        <f t="shared" si="3"/>
        <v>3009.0420360000007</v>
      </c>
      <c r="I30" s="10">
        <f t="shared" si="4"/>
        <v>50.150700600000015</v>
      </c>
    </row>
    <row r="31" spans="1:9" ht="12.75">
      <c r="A31">
        <v>210</v>
      </c>
      <c r="D31">
        <v>8.7</v>
      </c>
      <c r="E31">
        <v>8.45</v>
      </c>
      <c r="F31">
        <f t="shared" si="1"/>
        <v>8.516644999999999</v>
      </c>
      <c r="G31" s="9">
        <f t="shared" si="2"/>
        <v>8.797694284999999</v>
      </c>
      <c r="H31" s="10">
        <f t="shared" si="3"/>
        <v>2920.941791574695</v>
      </c>
      <c r="I31" s="10">
        <f t="shared" si="4"/>
        <v>48.68236319291158</v>
      </c>
    </row>
    <row r="32" spans="1:9" ht="12.75">
      <c r="A32">
        <v>211</v>
      </c>
      <c r="D32">
        <v>7.7</v>
      </c>
      <c r="E32">
        <v>10.21</v>
      </c>
      <c r="F32">
        <f t="shared" si="1"/>
        <v>10.030421</v>
      </c>
      <c r="G32" s="9">
        <f t="shared" si="2"/>
        <v>10.461729103</v>
      </c>
      <c r="H32" s="10">
        <f t="shared" si="3"/>
        <v>3473.4216442582315</v>
      </c>
      <c r="I32" s="10">
        <f t="shared" si="4"/>
        <v>57.89036073763719</v>
      </c>
    </row>
    <row r="33" spans="1:9" ht="12.75">
      <c r="A33" s="16">
        <v>212</v>
      </c>
      <c r="B33" s="16"/>
      <c r="C33" s="16"/>
      <c r="D33" s="16">
        <v>8.3</v>
      </c>
      <c r="E33" s="16">
        <v>13.85</v>
      </c>
      <c r="F33" s="16">
        <f t="shared" si="1"/>
        <v>13.161184999999998</v>
      </c>
      <c r="G33" s="17">
        <f t="shared" si="2"/>
        <v>13.648148844999998</v>
      </c>
      <c r="H33" s="18">
        <f t="shared" si="3"/>
        <v>4531.351857379573</v>
      </c>
      <c r="I33" s="18">
        <f t="shared" si="4"/>
        <v>75.52253095632621</v>
      </c>
    </row>
    <row r="34" spans="1:9" ht="12.75">
      <c r="A34" s="13">
        <v>213</v>
      </c>
      <c r="B34" s="13"/>
      <c r="C34" s="13"/>
      <c r="D34" s="13">
        <v>8.7</v>
      </c>
      <c r="E34" s="13">
        <v>11.94</v>
      </c>
      <c r="F34" s="13">
        <f t="shared" si="1"/>
        <v>11.518393999999999</v>
      </c>
      <c r="G34" s="14">
        <f t="shared" si="2"/>
        <v>11.898501002</v>
      </c>
      <c r="H34" s="15">
        <f t="shared" si="3"/>
        <v>3950.4474363347567</v>
      </c>
      <c r="I34" s="15">
        <f t="shared" si="4"/>
        <v>65.84079060557927</v>
      </c>
    </row>
    <row r="35" spans="1:9" ht="12.75">
      <c r="A35">
        <v>301</v>
      </c>
      <c r="D35">
        <v>8.4</v>
      </c>
      <c r="E35">
        <v>14.55</v>
      </c>
      <c r="F35">
        <f t="shared" si="1"/>
        <v>13.763255</v>
      </c>
      <c r="G35" s="9">
        <f t="shared" si="2"/>
        <v>14.258732179999999</v>
      </c>
      <c r="H35" s="10">
        <f t="shared" si="3"/>
        <v>4734.072970737805</v>
      </c>
      <c r="I35" s="10">
        <f t="shared" si="4"/>
        <v>78.90121617896342</v>
      </c>
    </row>
    <row r="36" spans="1:9" ht="12.75">
      <c r="A36">
        <v>302</v>
      </c>
      <c r="D36">
        <v>8</v>
      </c>
      <c r="E36">
        <v>13.32</v>
      </c>
      <c r="F36">
        <f t="shared" si="1"/>
        <v>12.705331999999999</v>
      </c>
      <c r="G36" s="9">
        <f t="shared" si="2"/>
        <v>13.213545279999998</v>
      </c>
      <c r="H36" s="10">
        <f t="shared" si="3"/>
        <v>4387.058173756097</v>
      </c>
      <c r="I36" s="10">
        <f t="shared" si="4"/>
        <v>73.11763622926829</v>
      </c>
    </row>
    <row r="37" spans="1:9" ht="12.75">
      <c r="A37">
        <v>303</v>
      </c>
      <c r="D37">
        <v>8.2</v>
      </c>
      <c r="E37">
        <v>13.29</v>
      </c>
      <c r="F37">
        <f t="shared" si="1"/>
        <v>12.679528999999999</v>
      </c>
      <c r="G37" s="9">
        <f t="shared" si="2"/>
        <v>13.161351102</v>
      </c>
      <c r="H37" s="10">
        <f t="shared" si="3"/>
        <v>4369.729070145731</v>
      </c>
      <c r="I37" s="10">
        <f t="shared" si="4"/>
        <v>72.8288178357622</v>
      </c>
    </row>
    <row r="38" spans="1:9" ht="12.75">
      <c r="A38">
        <v>304</v>
      </c>
      <c r="D38">
        <v>8.4</v>
      </c>
      <c r="E38">
        <v>15.34</v>
      </c>
      <c r="F38">
        <f t="shared" si="1"/>
        <v>14.442733999999998</v>
      </c>
      <c r="G38" s="9">
        <f t="shared" si="2"/>
        <v>14.962672423999997</v>
      </c>
      <c r="H38" s="10">
        <f t="shared" si="3"/>
        <v>4967.789716382927</v>
      </c>
      <c r="I38" s="10">
        <f t="shared" si="4"/>
        <v>82.79649527304878</v>
      </c>
    </row>
    <row r="39" spans="1:9" ht="12.75">
      <c r="A39">
        <v>305</v>
      </c>
      <c r="D39">
        <v>8.3</v>
      </c>
      <c r="E39">
        <v>13.97</v>
      </c>
      <c r="F39">
        <f t="shared" si="1"/>
        <v>13.264396999999999</v>
      </c>
      <c r="G39" s="9">
        <f t="shared" si="2"/>
        <v>13.755179688999998</v>
      </c>
      <c r="H39" s="10">
        <f t="shared" si="3"/>
        <v>4566.887402841769</v>
      </c>
      <c r="I39" s="10">
        <f t="shared" si="4"/>
        <v>76.1147900473628</v>
      </c>
    </row>
    <row r="40" spans="1:9" ht="12.75">
      <c r="A40">
        <v>306</v>
      </c>
      <c r="D40">
        <v>8.4</v>
      </c>
      <c r="E40">
        <v>13.06</v>
      </c>
      <c r="F40">
        <f t="shared" si="1"/>
        <v>12.481705999999999</v>
      </c>
      <c r="G40" s="9">
        <f t="shared" si="2"/>
        <v>12.931047415999998</v>
      </c>
      <c r="H40" s="10">
        <f t="shared" si="3"/>
        <v>4293.265437812194</v>
      </c>
      <c r="I40" s="10">
        <f t="shared" si="4"/>
        <v>71.55442396353656</v>
      </c>
    </row>
    <row r="41" spans="1:9" ht="12.75">
      <c r="A41">
        <v>307</v>
      </c>
      <c r="D41">
        <v>7.8</v>
      </c>
      <c r="E41">
        <v>12.88</v>
      </c>
      <c r="F41">
        <f t="shared" si="1"/>
        <v>12.326888</v>
      </c>
      <c r="G41" s="9">
        <f t="shared" si="2"/>
        <v>12.844617296000001</v>
      </c>
      <c r="H41" s="10">
        <f t="shared" si="3"/>
        <v>4264.569583946342</v>
      </c>
      <c r="I41" s="10">
        <f t="shared" si="4"/>
        <v>71.07615973243904</v>
      </c>
    </row>
    <row r="42" spans="1:9" ht="12.75">
      <c r="A42">
        <v>308</v>
      </c>
      <c r="D42">
        <v>8.1</v>
      </c>
      <c r="E42">
        <v>13.94</v>
      </c>
      <c r="F42">
        <f t="shared" si="1"/>
        <v>13.238593999999999</v>
      </c>
      <c r="G42" s="9">
        <f t="shared" si="2"/>
        <v>13.754899166</v>
      </c>
      <c r="H42" s="10">
        <f t="shared" si="3"/>
        <v>4566.794265784756</v>
      </c>
      <c r="I42" s="10">
        <f t="shared" si="4"/>
        <v>76.11323776307927</v>
      </c>
    </row>
    <row r="43" spans="1:9" ht="12.75">
      <c r="A43">
        <v>309</v>
      </c>
      <c r="D43">
        <v>7.8</v>
      </c>
      <c r="E43">
        <v>12.7</v>
      </c>
      <c r="F43">
        <f t="shared" si="1"/>
        <v>12.172069999999998</v>
      </c>
      <c r="G43" s="9">
        <f t="shared" si="2"/>
        <v>12.683296939999998</v>
      </c>
      <c r="H43" s="10">
        <f t="shared" si="3"/>
        <v>4211.009258432927</v>
      </c>
      <c r="I43" s="10">
        <f t="shared" si="4"/>
        <v>70.18348764054878</v>
      </c>
    </row>
    <row r="44" spans="1:9" ht="12.75">
      <c r="A44">
        <v>310</v>
      </c>
      <c r="D44">
        <v>7.8</v>
      </c>
      <c r="E44">
        <v>12.58</v>
      </c>
      <c r="F44">
        <f t="shared" si="1"/>
        <v>12.068857999999999</v>
      </c>
      <c r="G44" s="9">
        <f t="shared" si="2"/>
        <v>12.575750035999999</v>
      </c>
      <c r="H44" s="10">
        <f t="shared" si="3"/>
        <v>4175.302374757317</v>
      </c>
      <c r="I44" s="10">
        <f t="shared" si="4"/>
        <v>69.58837291262195</v>
      </c>
    </row>
    <row r="45" spans="1:9" ht="12.75">
      <c r="A45">
        <v>311</v>
      </c>
      <c r="D45">
        <v>9.1</v>
      </c>
      <c r="E45">
        <v>13.99</v>
      </c>
      <c r="F45">
        <f t="shared" si="1"/>
        <v>13.281599</v>
      </c>
      <c r="G45" s="9">
        <f t="shared" si="2"/>
        <v>13.666765371</v>
      </c>
      <c r="H45" s="10">
        <f t="shared" si="3"/>
        <v>4537.532771042379</v>
      </c>
      <c r="I45" s="10">
        <f t="shared" si="4"/>
        <v>75.62554618403965</v>
      </c>
    </row>
    <row r="46" spans="1:9" ht="12.75">
      <c r="A46">
        <v>312</v>
      </c>
      <c r="D46">
        <v>8.9</v>
      </c>
      <c r="E46">
        <v>15.05</v>
      </c>
      <c r="F46">
        <f t="shared" si="1"/>
        <v>14.193304999999999</v>
      </c>
      <c r="G46" s="9">
        <f t="shared" si="2"/>
        <v>14.633297455</v>
      </c>
      <c r="H46" s="10">
        <f t="shared" si="3"/>
        <v>4858.4332099070125</v>
      </c>
      <c r="I46" s="10">
        <f t="shared" si="4"/>
        <v>80.97388683178355</v>
      </c>
    </row>
    <row r="47" spans="1:9" ht="12.75">
      <c r="A47">
        <v>313</v>
      </c>
      <c r="D47">
        <v>8.6</v>
      </c>
      <c r="E47">
        <v>14.17</v>
      </c>
      <c r="F47">
        <f t="shared" si="1"/>
        <v>13.436416999999999</v>
      </c>
      <c r="G47" s="9">
        <f t="shared" si="2"/>
        <v>13.893255177999999</v>
      </c>
      <c r="H47" s="10">
        <f t="shared" si="3"/>
        <v>4612.730149037196</v>
      </c>
      <c r="I47" s="10">
        <f t="shared" si="4"/>
        <v>76.8788358172866</v>
      </c>
    </row>
    <row r="48" ht="12.75">
      <c r="G48" s="9"/>
    </row>
    <row r="49" ht="12.75">
      <c r="G49" s="9"/>
    </row>
    <row r="50" spans="1:7" ht="12.75">
      <c r="A50" t="s">
        <v>9</v>
      </c>
      <c r="C50" t="s">
        <v>10</v>
      </c>
      <c r="G50" s="9"/>
    </row>
    <row r="51" spans="2:7" ht="12.75">
      <c r="B51" s="8" t="s">
        <v>11</v>
      </c>
      <c r="C51">
        <f>6.56*20</f>
        <v>131.2</v>
      </c>
      <c r="G51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 Fertility</dc:creator>
  <cp:keywords/>
  <dc:description/>
  <cp:lastModifiedBy>Soil Fertility</cp:lastModifiedBy>
  <dcterms:created xsi:type="dcterms:W3CDTF">2005-06-15T21:27:28Z</dcterms:created>
  <dcterms:modified xsi:type="dcterms:W3CDTF">2006-07-20T14:51:47Z</dcterms:modified>
  <cp:category/>
  <cp:version/>
  <cp:contentType/>
  <cp:contentStatus/>
</cp:coreProperties>
</file>