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895" yWindow="-180" windowWidth="7440" windowHeight="4860" firstSheet="1" activeTab="2"/>
  </bookViews>
  <sheets>
    <sheet name="Trt_Means" sheetId="2" r:id="rId1"/>
    <sheet name="co502_2008" sheetId="1" r:id="rId2"/>
    <sheet name="Treatment Means" sheetId="4" r:id="rId3"/>
    <sheet name="Distribution" sheetId="3" r:id="rId4"/>
  </sheets>
  <externalReferences>
    <externalReference r:id="rId5"/>
  </externalReferences>
  <definedNames>
    <definedName name="_xlnm.Print_Titles" localSheetId="1">co502_2008!$3:$3</definedName>
  </definedNames>
  <calcPr calcId="125725"/>
</workbook>
</file>

<file path=xl/calcChain.xml><?xml version="1.0" encoding="utf-8"?>
<calcChain xmlns="http://schemas.openxmlformats.org/spreadsheetml/2006/main">
  <c r="J22" i="3"/>
  <c r="K21" s="1"/>
  <c r="J21"/>
  <c r="K20" s="1"/>
  <c r="J20"/>
  <c r="K19" s="1"/>
  <c r="J19"/>
  <c r="K18" s="1"/>
  <c r="J18"/>
  <c r="K17" s="1"/>
  <c r="J17"/>
  <c r="K16" s="1"/>
  <c r="J16"/>
  <c r="E16"/>
  <c r="D16"/>
  <c r="K15" s="1"/>
  <c r="J15"/>
  <c r="E15"/>
  <c r="D15"/>
  <c r="K14" s="1"/>
  <c r="J14"/>
  <c r="E14" s="1"/>
  <c r="D14"/>
  <c r="K13" s="1"/>
  <c r="J13"/>
  <c r="E13"/>
  <c r="D13"/>
  <c r="K12" s="1"/>
  <c r="J12"/>
  <c r="E12" s="1"/>
  <c r="D12"/>
  <c r="K11" s="1"/>
  <c r="J11"/>
  <c r="E11"/>
  <c r="D11"/>
  <c r="K10" s="1"/>
  <c r="J10"/>
  <c r="E10" s="1"/>
  <c r="D10"/>
  <c r="K9" s="1"/>
  <c r="J9"/>
  <c r="E9"/>
  <c r="D9"/>
  <c r="K8" s="1"/>
  <c r="J8"/>
  <c r="E8"/>
  <c r="D8"/>
  <c r="K7" s="1"/>
  <c r="J7"/>
  <c r="E7" s="1"/>
  <c r="D7"/>
  <c r="K6" s="1"/>
  <c r="J6"/>
  <c r="E6" s="1"/>
  <c r="D6"/>
  <c r="K5"/>
  <c r="J5"/>
  <c r="E5"/>
  <c r="D5"/>
  <c r="AH106" i="4"/>
  <c r="AG106"/>
  <c r="AH105"/>
  <c r="AG105"/>
  <c r="AH104"/>
  <c r="AG104"/>
  <c r="AH103"/>
  <c r="AG103"/>
  <c r="AH102"/>
  <c r="AG102"/>
  <c r="AH101"/>
  <c r="AG101"/>
  <c r="AH100"/>
  <c r="AG100"/>
  <c r="AH99"/>
  <c r="AG99"/>
  <c r="AH98"/>
  <c r="AG98"/>
  <c r="AH97"/>
  <c r="AG97"/>
  <c r="AH96"/>
  <c r="AG96"/>
  <c r="AH95"/>
  <c r="AG95"/>
  <c r="AH94"/>
  <c r="AG94"/>
  <c r="AH93"/>
  <c r="AG93"/>
  <c r="AH92"/>
  <c r="AG92"/>
  <c r="AH91"/>
  <c r="AG91"/>
  <c r="AH90"/>
  <c r="AG90"/>
  <c r="AH89"/>
  <c r="AG89"/>
  <c r="AH88"/>
  <c r="AG88"/>
  <c r="AH87"/>
  <c r="AG87"/>
  <c r="AH86"/>
  <c r="AG86"/>
  <c r="AH85"/>
  <c r="AG85"/>
  <c r="AH84"/>
  <c r="AG84"/>
  <c r="AH83"/>
  <c r="AG83"/>
  <c r="AH82"/>
  <c r="AG82"/>
  <c r="AH81"/>
  <c r="AG81"/>
  <c r="AH80"/>
  <c r="AG80"/>
  <c r="AH79"/>
  <c r="AG79"/>
  <c r="AH78"/>
  <c r="AG78"/>
  <c r="AH77"/>
  <c r="AG77"/>
  <c r="AH76"/>
  <c r="AG76"/>
  <c r="AH75"/>
  <c r="AG75"/>
  <c r="AH74"/>
  <c r="AG74"/>
  <c r="AH73"/>
  <c r="AG73"/>
  <c r="AH72"/>
  <c r="AG72"/>
  <c r="AA46"/>
  <c r="Z46" l="1"/>
  <c r="Y46" s="1"/>
  <c r="X46" s="1"/>
  <c r="U46" s="1"/>
  <c r="M46"/>
  <c r="AA45"/>
  <c r="Z45"/>
  <c r="Y45"/>
  <c r="X45"/>
  <c r="U45"/>
  <c r="M45"/>
  <c r="U40"/>
  <c r="U39"/>
  <c r="AA38"/>
  <c r="Z38"/>
  <c r="Y38"/>
  <c r="X38"/>
  <c r="V38"/>
  <c r="U38"/>
  <c r="AA37" s="1"/>
  <c r="Z37" s="1"/>
  <c r="Y37"/>
  <c r="X37"/>
  <c r="V37"/>
  <c r="U37"/>
  <c r="AA36" s="1"/>
  <c r="Z36" s="1"/>
  <c r="Y36"/>
  <c r="X36"/>
  <c r="V36"/>
  <c r="U36"/>
  <c r="AA35" s="1"/>
  <c r="Z35" s="1"/>
  <c r="Y35"/>
  <c r="X35"/>
  <c r="V35"/>
  <c r="U35"/>
  <c r="AA34" s="1"/>
  <c r="Z34" s="1"/>
  <c r="Y34"/>
  <c r="X34"/>
  <c r="V34"/>
  <c r="U34"/>
  <c r="AA33" s="1"/>
  <c r="Z33" s="1"/>
  <c r="Y33"/>
  <c r="X33"/>
  <c r="V33"/>
  <c r="U33"/>
  <c r="AA32" s="1"/>
  <c r="Z32" s="1"/>
  <c r="Y32"/>
  <c r="X32"/>
  <c r="V32"/>
  <c r="U32"/>
  <c r="AA31" s="1"/>
  <c r="Z31" s="1"/>
  <c r="Y31"/>
  <c r="X31"/>
  <c r="V31"/>
  <c r="U31"/>
  <c r="AA30" s="1"/>
  <c r="Z30" s="1"/>
  <c r="Y30"/>
  <c r="X30"/>
  <c r="V30"/>
  <c r="U30"/>
  <c r="AA29" s="1"/>
  <c r="Z29" s="1"/>
  <c r="Y29"/>
  <c r="X29"/>
  <c r="V29"/>
  <c r="U29"/>
  <c r="AA28" s="1"/>
  <c r="Z28" s="1"/>
  <c r="Y28"/>
  <c r="X28"/>
  <c r="V28"/>
  <c r="U28"/>
  <c r="AA27" s="1"/>
  <c r="Z27" s="1"/>
  <c r="Y27"/>
  <c r="X27"/>
  <c r="V27"/>
  <c r="U27"/>
  <c r="AA26" s="1"/>
  <c r="Z26" s="1"/>
  <c r="Y26"/>
  <c r="X26"/>
  <c r="V26"/>
  <c r="U26"/>
  <c r="AA25" s="1"/>
  <c r="Z25" s="1"/>
  <c r="Y25"/>
  <c r="X25"/>
  <c r="V25"/>
  <c r="U25"/>
  <c r="AA24" s="1"/>
  <c r="Z24" s="1"/>
  <c r="Y24"/>
  <c r="X24"/>
  <c r="V24"/>
  <c r="U24"/>
  <c r="AA23" s="1"/>
  <c r="Z23" s="1"/>
  <c r="Y23"/>
  <c r="X23"/>
  <c r="V23"/>
  <c r="U23"/>
  <c r="AA22" s="1"/>
  <c r="Z22" s="1"/>
  <c r="Y22"/>
  <c r="X22"/>
  <c r="V22"/>
  <c r="U22"/>
  <c r="AA21" s="1"/>
  <c r="Z21" s="1"/>
  <c r="Y21"/>
  <c r="X21"/>
  <c r="V21"/>
  <c r="U21"/>
  <c r="AA20" s="1"/>
  <c r="Z20" s="1"/>
  <c r="Y20"/>
  <c r="X20"/>
  <c r="V20"/>
  <c r="U20"/>
  <c r="AA19" s="1"/>
  <c r="Z19" s="1"/>
  <c r="Y19"/>
  <c r="X19"/>
  <c r="V19"/>
  <c r="U19"/>
  <c r="AA18" s="1"/>
  <c r="Z18" s="1"/>
  <c r="Y18"/>
  <c r="X18"/>
  <c r="V18"/>
  <c r="U18"/>
  <c r="AA17" s="1"/>
  <c r="Z17" s="1"/>
  <c r="Y17"/>
  <c r="X17"/>
  <c r="V17"/>
  <c r="U17"/>
  <c r="AA16" s="1"/>
  <c r="Z16" s="1"/>
  <c r="Y16"/>
  <c r="X16"/>
  <c r="V16"/>
  <c r="U16"/>
  <c r="AA15" s="1"/>
  <c r="Z15" s="1"/>
  <c r="Y15"/>
  <c r="X15"/>
  <c r="V15"/>
  <c r="U15"/>
  <c r="AA14" s="1"/>
  <c r="Z14" s="1"/>
  <c r="Y14"/>
  <c r="X14"/>
  <c r="V14"/>
  <c r="U14"/>
  <c r="AA13" s="1"/>
  <c r="Z13" s="1"/>
  <c r="Y13"/>
  <c r="X13"/>
  <c r="V13"/>
  <c r="U13"/>
  <c r="AA12" s="1"/>
  <c r="Z12" s="1"/>
  <c r="Y12"/>
  <c r="X12"/>
  <c r="V12"/>
  <c r="U12"/>
  <c r="AA11" s="1"/>
  <c r="Z11" s="1"/>
  <c r="Y11"/>
  <c r="X11"/>
  <c r="V11"/>
  <c r="U11"/>
  <c r="AA10" s="1"/>
  <c r="Z10" s="1"/>
  <c r="Y10"/>
  <c r="X10"/>
  <c r="V10"/>
  <c r="U10"/>
  <c r="AA9" s="1"/>
  <c r="Z9" s="1"/>
  <c r="Y9"/>
  <c r="X9"/>
  <c r="V9"/>
  <c r="U9"/>
  <c r="AA8" s="1"/>
  <c r="Z8" s="1"/>
  <c r="Y8"/>
  <c r="X8"/>
  <c r="V8"/>
  <c r="U8"/>
  <c r="AA7" s="1"/>
  <c r="Z7" s="1"/>
  <c r="Y7"/>
  <c r="X7"/>
  <c r="V7"/>
  <c r="U7"/>
  <c r="AA6" s="1"/>
  <c r="Z6" s="1"/>
  <c r="Y6"/>
  <c r="X6"/>
  <c r="V6"/>
  <c r="U6"/>
  <c r="AA5" s="1"/>
  <c r="Z5" s="1"/>
  <c r="Y5"/>
  <c r="X5"/>
  <c r="V5"/>
  <c r="U5"/>
  <c r="AA4" l="1"/>
  <c r="Z4"/>
  <c r="Y4"/>
  <c r="X4"/>
  <c r="V4"/>
  <c r="U4"/>
  <c r="S130" i="2"/>
  <c r="R130"/>
  <c r="S129"/>
  <c r="R129"/>
  <c r="AH128"/>
  <c r="AG128"/>
  <c r="AF128" s="1"/>
  <c r="AE128" s="1"/>
  <c r="S128"/>
  <c r="R128"/>
  <c r="AH127" s="1"/>
  <c r="AG127" s="1"/>
  <c r="AF127" s="1"/>
  <c r="AE127" s="1"/>
  <c r="AD127"/>
  <c r="AB127"/>
  <c r="AA127"/>
  <c r="Z127"/>
  <c r="S127"/>
  <c r="R127"/>
  <c r="AH126" s="1"/>
  <c r="AG126" s="1"/>
  <c r="AF126" s="1"/>
  <c r="AE126" s="1"/>
  <c r="AD126"/>
  <c r="AB126"/>
  <c r="AA126"/>
  <c r="Z126"/>
  <c r="S126"/>
  <c r="R126"/>
  <c r="AH125" s="1"/>
  <c r="AG125" s="1"/>
  <c r="AF125" s="1"/>
  <c r="AE125" s="1"/>
  <c r="AD125"/>
  <c r="AB125"/>
  <c r="AA125"/>
  <c r="Z125"/>
  <c r="S125"/>
  <c r="R125"/>
  <c r="AH124" s="1"/>
  <c r="AG124" s="1"/>
  <c r="AF124" s="1"/>
  <c r="AE124" s="1"/>
  <c r="AD124"/>
  <c r="AB124"/>
  <c r="AA124"/>
  <c r="Z124"/>
  <c r="S124"/>
  <c r="R124"/>
  <c r="AH123" s="1"/>
  <c r="AG123" s="1"/>
  <c r="AF123" s="1"/>
  <c r="AE123" s="1"/>
  <c r="AD123"/>
  <c r="AB123"/>
  <c r="AA123"/>
  <c r="Z123"/>
  <c r="S123"/>
  <c r="R123"/>
  <c r="AH122" s="1"/>
  <c r="AG122" s="1"/>
  <c r="AF122" s="1"/>
  <c r="AE122" s="1"/>
  <c r="AD122"/>
  <c r="AB122"/>
  <c r="AA122"/>
  <c r="Z122"/>
  <c r="S122"/>
  <c r="R122"/>
  <c r="AH121" s="1"/>
  <c r="AG121" s="1"/>
  <c r="AF121" s="1"/>
  <c r="AE121" s="1"/>
  <c r="AD121"/>
  <c r="AB121"/>
  <c r="AA121"/>
  <c r="Z121"/>
  <c r="S121"/>
  <c r="R121"/>
  <c r="AH120"/>
  <c r="AG120" s="1"/>
  <c r="AF120" s="1"/>
  <c r="AE120" s="1"/>
  <c r="AD120"/>
  <c r="AB120"/>
  <c r="AA120"/>
  <c r="Z120"/>
  <c r="S120"/>
  <c r="R120"/>
  <c r="AC44"/>
  <c r="AB44"/>
  <c r="AA44"/>
  <c r="Z44"/>
  <c r="Y44"/>
  <c r="X44"/>
  <c r="V44"/>
  <c r="U44"/>
  <c r="T44"/>
  <c r="S44"/>
  <c r="R44"/>
  <c r="Q44"/>
  <c r="P44"/>
  <c r="O44"/>
  <c r="N44"/>
  <c r="M44"/>
  <c r="L44"/>
  <c r="K44"/>
  <c r="J44"/>
  <c r="I44"/>
  <c r="H44"/>
  <c r="G44"/>
  <c r="AC43"/>
  <c r="AB43"/>
  <c r="AA43"/>
  <c r="Z43"/>
  <c r="Y43"/>
  <c r="X43"/>
  <c r="V43"/>
  <c r="U43"/>
  <c r="T43"/>
  <c r="S43"/>
  <c r="R43"/>
  <c r="Q43"/>
  <c r="P43"/>
  <c r="O43"/>
  <c r="N43"/>
  <c r="M43"/>
  <c r="L43"/>
  <c r="K43"/>
  <c r="J43"/>
  <c r="I43"/>
  <c r="H43"/>
  <c r="G43"/>
  <c r="AE41"/>
  <c r="AC41"/>
  <c r="AB41"/>
  <c r="AA41"/>
  <c r="Z41"/>
  <c r="Y41"/>
  <c r="X41"/>
  <c r="P41"/>
  <c r="L41"/>
  <c r="I41"/>
  <c r="AE40"/>
  <c r="AC40" s="1"/>
  <c r="AB40"/>
  <c r="AA40"/>
  <c r="Z40"/>
  <c r="Y40"/>
  <c r="X40"/>
  <c r="P40"/>
  <c r="L40"/>
  <c r="I40"/>
  <c r="AE39"/>
  <c r="AD39"/>
  <c r="AC39" s="1"/>
  <c r="AB39"/>
  <c r="AA39"/>
  <c r="Z39"/>
  <c r="Y39"/>
  <c r="X39"/>
  <c r="P39"/>
  <c r="L39"/>
  <c r="I39"/>
  <c r="AJ38"/>
  <c r="AI38" s="1"/>
  <c r="AH38"/>
  <c r="AG38"/>
  <c r="AE38"/>
  <c r="AD38"/>
  <c r="AC38" s="1"/>
  <c r="AB38"/>
  <c r="AA38"/>
  <c r="Z38"/>
  <c r="Y38"/>
  <c r="X38"/>
  <c r="P38"/>
  <c r="L38"/>
  <c r="I38"/>
  <c r="AJ37"/>
  <c r="AI37" s="1"/>
  <c r="AH37"/>
  <c r="AG37"/>
  <c r="AE37"/>
  <c r="AD37"/>
  <c r="AC37" s="1"/>
  <c r="AB37"/>
  <c r="AA37"/>
  <c r="Z37"/>
  <c r="Y37"/>
  <c r="X37"/>
  <c r="P37"/>
  <c r="L37"/>
  <c r="I37"/>
  <c r="AJ36"/>
  <c r="AI36" s="1"/>
  <c r="AH36"/>
  <c r="AG36"/>
  <c r="AE36"/>
  <c r="AD36"/>
  <c r="AC36" s="1"/>
  <c r="AB36"/>
  <c r="AA36"/>
  <c r="Z36"/>
  <c r="Y36"/>
  <c r="X36"/>
  <c r="P36"/>
  <c r="L36"/>
  <c r="I36"/>
  <c r="AJ35"/>
  <c r="AI35" s="1"/>
  <c r="AH35"/>
  <c r="AG35"/>
  <c r="AE35"/>
  <c r="AD35"/>
  <c r="AC35" s="1"/>
  <c r="AB35"/>
  <c r="AA35"/>
  <c r="Z35"/>
  <c r="Y35"/>
  <c r="X35"/>
  <c r="P35"/>
  <c r="L35"/>
  <c r="I35"/>
  <c r="AJ34"/>
  <c r="AI34" s="1"/>
  <c r="AH34"/>
  <c r="AG34"/>
  <c r="AE34"/>
  <c r="AD34"/>
  <c r="AC34" s="1"/>
  <c r="AB34"/>
  <c r="AA34"/>
  <c r="Z34"/>
  <c r="Y34"/>
  <c r="X34"/>
  <c r="P34"/>
  <c r="L34"/>
  <c r="I34"/>
  <c r="AJ33"/>
  <c r="AI33" s="1"/>
  <c r="AH33"/>
  <c r="AG33"/>
  <c r="AE33"/>
  <c r="AD33"/>
  <c r="AC33" s="1"/>
  <c r="AB33"/>
  <c r="AA33"/>
  <c r="Z33"/>
  <c r="Y33"/>
  <c r="X33"/>
  <c r="P33"/>
  <c r="L33"/>
  <c r="I33"/>
  <c r="AJ32"/>
  <c r="AI32" s="1"/>
  <c r="AH32"/>
  <c r="AG32"/>
  <c r="AE32"/>
  <c r="AD32"/>
  <c r="AC32" s="1"/>
  <c r="AB32"/>
  <c r="AA32"/>
  <c r="Z32"/>
  <c r="Y32"/>
  <c r="X32"/>
  <c r="P32"/>
  <c r="L32"/>
  <c r="I32"/>
  <c r="AJ31"/>
  <c r="AI31" s="1"/>
  <c r="AH31"/>
  <c r="AG31"/>
  <c r="AE31"/>
  <c r="AD31"/>
  <c r="AC31" s="1"/>
  <c r="AB31"/>
  <c r="AA31"/>
  <c r="Z31"/>
  <c r="Y31"/>
  <c r="X31"/>
  <c r="P31"/>
  <c r="L31"/>
  <c r="I31"/>
  <c r="AJ30"/>
  <c r="AI30" s="1"/>
  <c r="AH30"/>
  <c r="AG30"/>
  <c r="AE30"/>
  <c r="AD30"/>
  <c r="AC30" s="1"/>
  <c r="AB30"/>
  <c r="AA30"/>
  <c r="Z30"/>
  <c r="Y30"/>
  <c r="X30"/>
  <c r="P30"/>
  <c r="L30"/>
  <c r="I30"/>
  <c r="AJ29"/>
  <c r="AI29" s="1"/>
  <c r="AH29"/>
  <c r="AG29"/>
  <c r="AE29"/>
  <c r="AD29"/>
  <c r="AC29" s="1"/>
  <c r="AB29"/>
  <c r="AA29"/>
  <c r="Z29"/>
  <c r="Y29"/>
  <c r="X29"/>
  <c r="P29"/>
  <c r="L29"/>
  <c r="I29"/>
  <c r="AJ28"/>
  <c r="AI28" s="1"/>
  <c r="AH28"/>
  <c r="AG28"/>
  <c r="AE28"/>
  <c r="AD28"/>
  <c r="AC28" s="1"/>
  <c r="AB28"/>
  <c r="AA28"/>
  <c r="Z28"/>
  <c r="Y28"/>
  <c r="X28"/>
  <c r="P28"/>
  <c r="L28"/>
  <c r="I28"/>
  <c r="AJ27"/>
  <c r="AI27" s="1"/>
  <c r="AH27"/>
  <c r="AG27"/>
  <c r="AE27"/>
  <c r="AD27"/>
  <c r="AC27" s="1"/>
  <c r="AB27"/>
  <c r="AA27"/>
  <c r="Z27"/>
  <c r="Y27"/>
  <c r="X27"/>
  <c r="P27"/>
  <c r="L27"/>
  <c r="I27"/>
  <c r="AJ26"/>
  <c r="AI26" s="1"/>
  <c r="AH26"/>
  <c r="AG26"/>
  <c r="AE26"/>
  <c r="AD26"/>
  <c r="AC26" s="1"/>
  <c r="AB26"/>
  <c r="AA26"/>
  <c r="Z26"/>
  <c r="Y26"/>
  <c r="X26"/>
  <c r="P26"/>
  <c r="L26"/>
  <c r="I26"/>
  <c r="AJ25"/>
  <c r="AI25" s="1"/>
  <c r="AH25"/>
  <c r="AG25"/>
  <c r="AE25"/>
  <c r="AD25"/>
  <c r="AC25" s="1"/>
  <c r="AB25"/>
  <c r="AA25"/>
  <c r="Z25"/>
  <c r="Y25"/>
  <c r="X25"/>
  <c r="P25"/>
  <c r="L25"/>
  <c r="I25"/>
  <c r="AJ24"/>
  <c r="AI24" s="1"/>
  <c r="AH24"/>
  <c r="AG24"/>
  <c r="AE24"/>
  <c r="AD24"/>
  <c r="AC24" s="1"/>
  <c r="AB24"/>
  <c r="AA24"/>
  <c r="Z24"/>
  <c r="Y24"/>
  <c r="X24"/>
  <c r="P24"/>
  <c r="L24"/>
  <c r="I24"/>
  <c r="AJ23"/>
  <c r="AI23" s="1"/>
  <c r="AH23"/>
  <c r="AG23"/>
  <c r="AE23"/>
  <c r="AD23"/>
  <c r="AC23" s="1"/>
  <c r="AB23"/>
  <c r="AA23"/>
  <c r="Z23"/>
  <c r="Y23"/>
  <c r="X23"/>
  <c r="P23"/>
  <c r="L23"/>
  <c r="I23"/>
  <c r="AJ22"/>
  <c r="AI22" s="1"/>
  <c r="AH22"/>
  <c r="AG22"/>
  <c r="AE22"/>
  <c r="AD22"/>
  <c r="AC22" s="1"/>
  <c r="AB22"/>
  <c r="AA22"/>
  <c r="Z22"/>
  <c r="Y22"/>
  <c r="X22"/>
  <c r="P22"/>
  <c r="L22"/>
  <c r="I22"/>
  <c r="AJ21"/>
  <c r="AI21" s="1"/>
  <c r="AH21"/>
  <c r="AG21"/>
  <c r="AE21"/>
  <c r="AD21"/>
  <c r="AC21" s="1"/>
  <c r="AB21"/>
  <c r="AA21"/>
  <c r="Z21"/>
  <c r="Y21"/>
  <c r="X21"/>
  <c r="P21"/>
  <c r="L21"/>
  <c r="I21"/>
  <c r="AJ20"/>
  <c r="AI20" s="1"/>
  <c r="AH20"/>
  <c r="AG20"/>
  <c r="AE20"/>
  <c r="AD20"/>
  <c r="AC20" s="1"/>
  <c r="AB20"/>
  <c r="AA20"/>
  <c r="Z20"/>
  <c r="Y20"/>
  <c r="X20"/>
  <c r="P20"/>
  <c r="L20"/>
  <c r="I20"/>
  <c r="AJ19"/>
  <c r="AI19" s="1"/>
  <c r="AH19"/>
  <c r="AG19"/>
  <c r="AE19"/>
  <c r="AD19"/>
  <c r="AC19" s="1"/>
  <c r="AB19"/>
  <c r="AA19"/>
  <c r="Z19"/>
  <c r="Y19"/>
  <c r="X19"/>
  <c r="P19"/>
  <c r="L19"/>
  <c r="I19"/>
  <c r="AJ18"/>
  <c r="AI18" s="1"/>
  <c r="AH18"/>
  <c r="AG18"/>
  <c r="AE18"/>
  <c r="AD18"/>
  <c r="AC18" s="1"/>
  <c r="AB18"/>
  <c r="AA18"/>
  <c r="Z18"/>
  <c r="Y18"/>
  <c r="X18"/>
  <c r="P18"/>
  <c r="L18"/>
  <c r="I18"/>
  <c r="AJ17"/>
  <c r="AI17" s="1"/>
  <c r="AH17"/>
  <c r="AG17"/>
  <c r="AE17"/>
  <c r="AD17"/>
  <c r="AC17" s="1"/>
  <c r="AB17"/>
  <c r="AA17"/>
  <c r="Z17"/>
  <c r="Y17"/>
  <c r="X17"/>
  <c r="P17"/>
  <c r="L17"/>
  <c r="I17"/>
  <c r="AJ16"/>
  <c r="AI16" s="1"/>
  <c r="AH16"/>
  <c r="AG16"/>
  <c r="AE16"/>
  <c r="AD16"/>
  <c r="AC16" s="1"/>
  <c r="AB16"/>
  <c r="AA16" s="1"/>
  <c r="Z16"/>
  <c r="Y16"/>
  <c r="X16"/>
  <c r="P16"/>
  <c r="L16"/>
  <c r="I16"/>
  <c r="AJ15"/>
  <c r="AI15" s="1"/>
  <c r="AH15"/>
  <c r="AG15"/>
  <c r="AE15"/>
  <c r="AD15"/>
  <c r="AC15" s="1"/>
  <c r="AB15"/>
  <c r="AA15"/>
  <c r="Z15"/>
  <c r="Y15"/>
  <c r="X15"/>
  <c r="P15"/>
  <c r="L15"/>
  <c r="I15"/>
  <c r="AJ14"/>
  <c r="AI14" s="1"/>
  <c r="AH14"/>
  <c r="AG14"/>
  <c r="AE14"/>
  <c r="AD14"/>
  <c r="AC14" s="1"/>
  <c r="AB14"/>
  <c r="AA14"/>
  <c r="Z14"/>
  <c r="Y14"/>
  <c r="X14"/>
  <c r="P14"/>
  <c r="L14"/>
  <c r="I14"/>
  <c r="AJ13"/>
  <c r="AI13" s="1"/>
  <c r="AH13"/>
  <c r="AG13"/>
  <c r="AE13"/>
  <c r="AD13"/>
  <c r="AC13" s="1"/>
  <c r="AB13"/>
  <c r="AA13"/>
  <c r="Z13"/>
  <c r="Y13"/>
  <c r="X13"/>
  <c r="P13"/>
  <c r="L13"/>
  <c r="I13"/>
  <c r="AJ12"/>
  <c r="AI12" s="1"/>
  <c r="AH12"/>
  <c r="AG12"/>
  <c r="AE12"/>
  <c r="AD12"/>
  <c r="AC12" s="1"/>
  <c r="AB12"/>
  <c r="AA12"/>
  <c r="Z12"/>
  <c r="Y12"/>
  <c r="X12"/>
  <c r="P12"/>
  <c r="L12"/>
  <c r="I12"/>
  <c r="AJ11"/>
  <c r="AI11" s="1"/>
  <c r="AH11"/>
  <c r="AG11"/>
  <c r="AE11"/>
  <c r="AD11"/>
  <c r="AC11" s="1"/>
  <c r="AB11"/>
  <c r="AA11"/>
  <c r="Z11"/>
  <c r="Y11"/>
  <c r="X11"/>
  <c r="P11"/>
  <c r="L11"/>
  <c r="I11"/>
  <c r="AJ10"/>
  <c r="AI10" s="1"/>
  <c r="AH10"/>
  <c r="AG10"/>
  <c r="AE10"/>
  <c r="AD10"/>
  <c r="AC10" s="1"/>
  <c r="AB10"/>
  <c r="AA10"/>
  <c r="Z10"/>
  <c r="Y10"/>
  <c r="X10"/>
  <c r="P10"/>
  <c r="L10"/>
  <c r="I10"/>
  <c r="AJ9"/>
  <c r="AI9" s="1"/>
  <c r="AH9"/>
  <c r="AG9"/>
  <c r="AE9"/>
  <c r="AD9"/>
  <c r="AC9" s="1"/>
  <c r="AB9"/>
  <c r="AA9"/>
  <c r="Z9"/>
  <c r="Y9"/>
  <c r="X9"/>
  <c r="P9"/>
  <c r="L9"/>
  <c r="I9"/>
  <c r="AJ8"/>
  <c r="AI8" s="1"/>
  <c r="AH8"/>
  <c r="AG8"/>
  <c r="AE8"/>
  <c r="AD8"/>
  <c r="AC8" s="1"/>
  <c r="AB8"/>
  <c r="AA8"/>
  <c r="Z8"/>
  <c r="Y8"/>
  <c r="X8"/>
  <c r="P8"/>
  <c r="L8"/>
  <c r="I8"/>
  <c r="AJ7"/>
  <c r="AI7" s="1"/>
  <c r="AH7"/>
  <c r="AG7"/>
  <c r="AE7"/>
  <c r="AD7"/>
  <c r="AC7" s="1"/>
  <c r="AB7"/>
  <c r="AA7"/>
  <c r="Z7"/>
  <c r="Y7"/>
  <c r="X7"/>
  <c r="P7"/>
  <c r="L7"/>
  <c r="I7"/>
  <c r="AJ6"/>
  <c r="AI6" s="1"/>
  <c r="AH6"/>
  <c r="AG6"/>
  <c r="AE6"/>
  <c r="AD6"/>
  <c r="AC6" s="1"/>
  <c r="AB6"/>
  <c r="AA6"/>
  <c r="Z6"/>
  <c r="Y6"/>
  <c r="X6"/>
  <c r="P6"/>
  <c r="L6"/>
  <c r="I6"/>
  <c r="AJ5"/>
  <c r="AI5"/>
  <c r="AH5"/>
  <c r="AG5"/>
  <c r="AE5"/>
  <c r="AD5"/>
  <c r="AC5"/>
  <c r="AB5"/>
  <c r="AA5"/>
  <c r="Z5"/>
  <c r="Y5"/>
  <c r="X5"/>
  <c r="P5"/>
  <c r="L5"/>
  <c r="I5"/>
  <c r="K22" i="3"/>
</calcChain>
</file>

<file path=xl/sharedStrings.xml><?xml version="1.0" encoding="utf-8"?>
<sst xmlns="http://schemas.openxmlformats.org/spreadsheetml/2006/main" count="16535" uniqueCount="121">
  <si>
    <t>Year</t>
  </si>
  <si>
    <t>trt</t>
  </si>
  <si>
    <t>yield</t>
  </si>
  <si>
    <t>0-40-60</t>
  </si>
  <si>
    <t>100-40-60</t>
  </si>
  <si>
    <t>YR</t>
  </si>
  <si>
    <t>REP</t>
  </si>
  <si>
    <t>TRT</t>
  </si>
  <si>
    <t>BUAC</t>
  </si>
  <si>
    <t>GN</t>
  </si>
  <si>
    <t>GP</t>
  </si>
  <si>
    <t>GK</t>
  </si>
  <si>
    <t>SPH</t>
  </si>
  <si>
    <t>BI</t>
  </si>
  <si>
    <t>SN</t>
  </si>
  <si>
    <t>SP</t>
  </si>
  <si>
    <t>SK</t>
  </si>
  <si>
    <t>.</t>
  </si>
  <si>
    <t>Strawyld</t>
  </si>
  <si>
    <t>TN</t>
  </si>
  <si>
    <t>OC</t>
  </si>
  <si>
    <t>only 40 of 60' was harvested from plots in 2003 due to excessively high yields</t>
  </si>
  <si>
    <t>N Requirement</t>
  </si>
  <si>
    <t>Check N uptake</t>
  </si>
  <si>
    <t>Max N uptake</t>
  </si>
  <si>
    <t>Difference</t>
  </si>
  <si>
    <t>NUE</t>
  </si>
  <si>
    <t>Overley</t>
  </si>
  <si>
    <t>RI</t>
  </si>
  <si>
    <t>0-0-0</t>
  </si>
  <si>
    <t>20-40-60</t>
  </si>
  <si>
    <t>40-40-60</t>
  </si>
  <si>
    <t>60-40-60</t>
  </si>
  <si>
    <t>80-40-60</t>
  </si>
  <si>
    <t>60-0-60</t>
  </si>
  <si>
    <t>60-20-60</t>
  </si>
  <si>
    <t>60-60-60</t>
  </si>
  <si>
    <t>60-80-60</t>
  </si>
  <si>
    <t>60-60-0</t>
  </si>
  <si>
    <t>100-80-60</t>
  </si>
  <si>
    <t>kg/ha</t>
  </si>
  <si>
    <t>112 kg N/ha</t>
  </si>
  <si>
    <t>0 kg N/ha</t>
  </si>
  <si>
    <t>0.70/lb</t>
  </si>
  <si>
    <t>$1.54/kg</t>
  </si>
  <si>
    <t>SBNRC</t>
  </si>
  <si>
    <t xml:space="preserve">Optimum </t>
  </si>
  <si>
    <t>45 kg N/ha</t>
  </si>
  <si>
    <t>Yield</t>
  </si>
  <si>
    <t>Gross Revenue</t>
  </si>
  <si>
    <t>60 lbs</t>
  </si>
  <si>
    <t>Gross</t>
  </si>
  <si>
    <t>80 lbs</t>
  </si>
  <si>
    <t>$/ac</t>
  </si>
  <si>
    <t>N closest</t>
  </si>
  <si>
    <t>Max Yield</t>
  </si>
  <si>
    <t>Rate</t>
  </si>
  <si>
    <t>After the</t>
  </si>
  <si>
    <t>Fact</t>
  </si>
  <si>
    <t xml:space="preserve">Yield for </t>
  </si>
  <si>
    <t>Flat</t>
  </si>
  <si>
    <t>Yield 60</t>
  </si>
  <si>
    <t>Yield 80</t>
  </si>
  <si>
    <t>using 0N</t>
  </si>
  <si>
    <t>benchmark</t>
  </si>
  <si>
    <t>using 40 N</t>
  </si>
  <si>
    <t>N requirement</t>
  </si>
  <si>
    <t>Avg.</t>
  </si>
  <si>
    <t>lb/ac</t>
  </si>
  <si>
    <t>Std Dev</t>
  </si>
  <si>
    <t>Average</t>
  </si>
  <si>
    <t>$ lost, 20 top</t>
  </si>
  <si>
    <t>$ lost, 60 top</t>
  </si>
  <si>
    <t>100 lbs N/ac</t>
  </si>
  <si>
    <t>100 Pre</t>
  </si>
  <si>
    <t>Yield goal</t>
  </si>
  <si>
    <t>40.8*1.3</t>
  </si>
  <si>
    <t>Observed yld</t>
  </si>
  <si>
    <t>Predicted</t>
  </si>
  <si>
    <t>YPN</t>
  </si>
  <si>
    <t>Yld Goal % Error</t>
  </si>
  <si>
    <t>SBNRC % Error</t>
  </si>
  <si>
    <t>Range</t>
  </si>
  <si>
    <t>0-700</t>
  </si>
  <si>
    <t>700-900</t>
  </si>
  <si>
    <t>900-1100</t>
  </si>
  <si>
    <t>1100-1300</t>
  </si>
  <si>
    <t>1300-1500</t>
  </si>
  <si>
    <t>1500-1700</t>
  </si>
  <si>
    <t>1700-1900</t>
  </si>
  <si>
    <t>1900-2100</t>
  </si>
  <si>
    <t>2100-2300</t>
  </si>
  <si>
    <t>2300-2500</t>
  </si>
  <si>
    <t>2500-2700</t>
  </si>
  <si>
    <t>2700-2900</t>
  </si>
  <si>
    <t>Frequency</t>
  </si>
  <si>
    <t>0N</t>
  </si>
  <si>
    <t>112N</t>
  </si>
  <si>
    <t>1400-1700</t>
  </si>
  <si>
    <t>1700-2000</t>
  </si>
  <si>
    <t>2000-2300</t>
  </si>
  <si>
    <t>2300-2600</t>
  </si>
  <si>
    <t>2600-2900</t>
  </si>
  <si>
    <t>2900-3200</t>
  </si>
  <si>
    <t>3200-3500</t>
  </si>
  <si>
    <t>3500-3800</t>
  </si>
  <si>
    <t>3800-4100</t>
  </si>
  <si>
    <t>4100-4400</t>
  </si>
  <si>
    <t>4400-4700</t>
  </si>
  <si>
    <t>4700-5000</t>
  </si>
  <si>
    <t>5000-5300</t>
  </si>
  <si>
    <t>5300-5600</t>
  </si>
  <si>
    <t>5600-5900</t>
  </si>
  <si>
    <t>5900-6200</t>
  </si>
  <si>
    <t>6200-6500</t>
  </si>
  <si>
    <t>0-1400</t>
  </si>
  <si>
    <t>min</t>
  </si>
  <si>
    <t>avg</t>
  </si>
  <si>
    <t>max</t>
  </si>
  <si>
    <t>stdev</t>
  </si>
  <si>
    <t>average</t>
  </si>
</sst>
</file>

<file path=xl/styles.xml><?xml version="1.0" encoding="utf-8"?>
<styleSheet xmlns="http://schemas.openxmlformats.org/spreadsheetml/2006/main">
  <numFmts count="1">
    <numFmt numFmtId="164" formatCode="0.000000"/>
  </numFmts>
  <fonts count="10">
    <font>
      <sz val="10"/>
      <name val="Arial"/>
    </font>
    <font>
      <sz val="10"/>
      <name val="Arial"/>
    </font>
    <font>
      <sz val="10"/>
      <color indexed="8"/>
      <name val="MS Sans Serif"/>
    </font>
    <font>
      <sz val="10"/>
      <color indexed="8"/>
      <name val="MS Sans Serif"/>
      <family val="2"/>
    </font>
    <font>
      <sz val="8"/>
      <color indexed="8"/>
      <name val="MS Sans Serif"/>
    </font>
    <font>
      <sz val="8"/>
      <name val="Arial"/>
    </font>
    <font>
      <sz val="8"/>
      <name val="SAS Monospace"/>
      <family val="3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1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7" fillId="3" borderId="0" xfId="0" applyFont="1" applyFill="1"/>
    <xf numFmtId="2" fontId="0" fillId="0" borderId="0" xfId="0" applyNumberFormat="1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8" fillId="0" borderId="0" xfId="0" applyFont="1"/>
    <xf numFmtId="0" fontId="9" fillId="0" borderId="0" xfId="0" applyFont="1"/>
    <xf numFmtId="0" fontId="7" fillId="5" borderId="0" xfId="0" applyFont="1" applyFill="1"/>
    <xf numFmtId="0" fontId="0" fillId="0" borderId="0" xfId="0" applyAlignment="1">
      <alignment horizontal="left"/>
    </xf>
    <xf numFmtId="0" fontId="7" fillId="4" borderId="0" xfId="0" applyFont="1" applyFill="1" applyAlignment="1">
      <alignment horizontal="left"/>
    </xf>
    <xf numFmtId="0" fontId="0" fillId="0" borderId="0" xfId="0" applyFont="1"/>
    <xf numFmtId="0" fontId="0" fillId="6" borderId="0" xfId="0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0" fillId="10" borderId="0" xfId="0" applyFill="1"/>
    <xf numFmtId="0" fontId="7" fillId="11" borderId="0" xfId="0" applyFont="1" applyFill="1"/>
    <xf numFmtId="0" fontId="7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537443812702585E-2"/>
          <c:y val="3.1643098184155692E-2"/>
          <c:w val="0.86758862156042993"/>
          <c:h val="0.81684369810916679"/>
        </c:manualLayout>
      </c:layout>
      <c:barChart>
        <c:barDir val="col"/>
        <c:grouping val="clustered"/>
        <c:ser>
          <c:idx val="0"/>
          <c:order val="0"/>
          <c:tx>
            <c:strRef>
              <c:f>Trt_Means!$Z$4</c:f>
              <c:strCache>
                <c:ptCount val="1"/>
                <c:pt idx="0">
                  <c:v>N Requirement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Trt_Means!$X$5:$X$40</c:f>
              <c:numCache>
                <c:formatCode>General</c:formatCode>
                <c:ptCount val="36"/>
                <c:pt idx="0">
                  <c:v>5.4491999999999958</c:v>
                </c:pt>
                <c:pt idx="1">
                  <c:v>0</c:v>
                </c:pt>
                <c:pt idx="2">
                  <c:v>0</c:v>
                </c:pt>
                <c:pt idx="3">
                  <c:v>31.059006000000011</c:v>
                </c:pt>
                <c:pt idx="4">
                  <c:v>42.077145000000009</c:v>
                </c:pt>
                <c:pt idx="5">
                  <c:v>1.9954110000000009</c:v>
                </c:pt>
                <c:pt idx="6">
                  <c:v>14.141391000000009</c:v>
                </c:pt>
                <c:pt idx="7">
                  <c:v>10.826700000000017</c:v>
                </c:pt>
                <c:pt idx="8">
                  <c:v>51.279840000000014</c:v>
                </c:pt>
                <c:pt idx="9">
                  <c:v>18.656339999999989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8.4104099999999935</c:v>
                </c:pt>
                <c:pt idx="15">
                  <c:v>1.1185200000000017</c:v>
                </c:pt>
                <c:pt idx="16">
                  <c:v>43.550579999999989</c:v>
                </c:pt>
                <c:pt idx="17">
                  <c:v>8.0662500000000001</c:v>
                </c:pt>
                <c:pt idx="18">
                  <c:v>0</c:v>
                </c:pt>
                <c:pt idx="19">
                  <c:v>3.8933099999999947</c:v>
                </c:pt>
                <c:pt idx="20">
                  <c:v>12.093925800000003</c:v>
                </c:pt>
                <c:pt idx="21">
                  <c:v>13.499389200000014</c:v>
                </c:pt>
                <c:pt idx="22">
                  <c:v>65.232588300000018</c:v>
                </c:pt>
                <c:pt idx="23">
                  <c:v>23.217865033200013</c:v>
                </c:pt>
                <c:pt idx="24">
                  <c:v>32.906678863200014</c:v>
                </c:pt>
                <c:pt idx="25">
                  <c:v>68.839999999200018</c:v>
                </c:pt>
                <c:pt idx="26">
                  <c:v>43.210009015200001</c:v>
                </c:pt>
                <c:pt idx="27">
                  <c:v>66.007671322800007</c:v>
                </c:pt>
                <c:pt idx="28">
                  <c:v>9.2990807364000059</c:v>
                </c:pt>
                <c:pt idx="29">
                  <c:v>0</c:v>
                </c:pt>
                <c:pt idx="30">
                  <c:v>0</c:v>
                </c:pt>
                <c:pt idx="31">
                  <c:v>58.918053906000011</c:v>
                </c:pt>
                <c:pt idx="32">
                  <c:v>70.839600000000019</c:v>
                </c:pt>
                <c:pt idx="33">
                  <c:v>27.131285736000009</c:v>
                </c:pt>
                <c:pt idx="34">
                  <c:v>13.795080000000008</c:v>
                </c:pt>
                <c:pt idx="35">
                  <c:v>0</c:v>
                </c:pt>
              </c:numCache>
            </c:numRef>
          </c:val>
        </c:ser>
        <c:axId val="66464768"/>
        <c:axId val="66487040"/>
      </c:barChart>
      <c:barChart>
        <c:barDir val="col"/>
        <c:grouping val="clustered"/>
        <c:ser>
          <c:idx val="1"/>
          <c:order val="1"/>
          <c:dPt>
            <c:idx val="3"/>
            <c:spPr>
              <a:solidFill>
                <a:schemeClr val="accent2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8"/>
            <c:spPr>
              <a:solidFill>
                <a:schemeClr val="accent2"/>
              </a:solidFill>
            </c:spPr>
          </c:dPt>
          <c:dPt>
            <c:idx val="16"/>
            <c:spPr>
              <a:solidFill>
                <a:schemeClr val="accent2"/>
              </a:solidFill>
            </c:spPr>
          </c:dPt>
          <c:dPt>
            <c:idx val="22"/>
            <c:spPr>
              <a:solidFill>
                <a:srgbClr val="92D050"/>
              </a:solidFill>
            </c:spPr>
          </c:dPt>
          <c:dPt>
            <c:idx val="23"/>
            <c:spPr>
              <a:solidFill>
                <a:schemeClr val="accent2"/>
              </a:solidFill>
            </c:spPr>
          </c:dPt>
          <c:dPt>
            <c:idx val="24"/>
            <c:spPr>
              <a:solidFill>
                <a:schemeClr val="accent2"/>
              </a:solidFill>
            </c:spPr>
          </c:dPt>
          <c:dPt>
            <c:idx val="25"/>
            <c:spPr>
              <a:solidFill>
                <a:srgbClr val="92D050"/>
              </a:solidFill>
            </c:spPr>
          </c:dPt>
          <c:dPt>
            <c:idx val="26"/>
            <c:spPr>
              <a:solidFill>
                <a:schemeClr val="accent2"/>
              </a:solidFill>
            </c:spPr>
          </c:dPt>
          <c:dPt>
            <c:idx val="27"/>
            <c:spPr>
              <a:solidFill>
                <a:srgbClr val="92D050"/>
              </a:solidFill>
            </c:spPr>
          </c:dPt>
          <c:dPt>
            <c:idx val="31"/>
            <c:spPr>
              <a:solidFill>
                <a:srgbClr val="92D050"/>
              </a:solidFill>
            </c:spPr>
          </c:dPt>
          <c:dPt>
            <c:idx val="32"/>
            <c:spPr>
              <a:solidFill>
                <a:srgbClr val="92D050"/>
              </a:solidFill>
            </c:spPr>
          </c:dPt>
          <c:dPt>
            <c:idx val="33"/>
            <c:spPr>
              <a:solidFill>
                <a:schemeClr val="accent2"/>
              </a:solidFill>
            </c:spPr>
          </c:dPt>
          <c:val>
            <c:numRef>
              <c:f>Trt_Means!$AC$5:$AC$40</c:f>
              <c:numCache>
                <c:formatCode>General</c:formatCode>
                <c:ptCount val="36"/>
                <c:pt idx="0">
                  <c:v>-38.185560000000002</c:v>
                </c:pt>
                <c:pt idx="1">
                  <c:v>-42</c:v>
                </c:pt>
                <c:pt idx="2">
                  <c:v>-42</c:v>
                </c:pt>
                <c:pt idx="3">
                  <c:v>-20.258695799999995</c:v>
                </c:pt>
                <c:pt idx="4">
                  <c:v>-12.545998499999996</c:v>
                </c:pt>
                <c:pt idx="5">
                  <c:v>-40.603212300000003</c:v>
                </c:pt>
                <c:pt idx="6">
                  <c:v>-32.101026299999994</c:v>
                </c:pt>
                <c:pt idx="7">
                  <c:v>-34.421309999999991</c:v>
                </c:pt>
                <c:pt idx="8">
                  <c:v>-6.1041119999999935</c:v>
                </c:pt>
                <c:pt idx="9">
                  <c:v>-28.940562000000007</c:v>
                </c:pt>
                <c:pt idx="10">
                  <c:v>-42</c:v>
                </c:pt>
                <c:pt idx="11">
                  <c:v>-42</c:v>
                </c:pt>
                <c:pt idx="12">
                  <c:v>-42</c:v>
                </c:pt>
                <c:pt idx="13">
                  <c:v>-42</c:v>
                </c:pt>
                <c:pt idx="14">
                  <c:v>-36.112713000000007</c:v>
                </c:pt>
                <c:pt idx="15">
                  <c:v>-41.217036</c:v>
                </c:pt>
                <c:pt idx="16">
                  <c:v>-11.51459400000001</c:v>
                </c:pt>
                <c:pt idx="17">
                  <c:v>-36.353625000000001</c:v>
                </c:pt>
                <c:pt idx="18">
                  <c:v>-42</c:v>
                </c:pt>
                <c:pt idx="19">
                  <c:v>-39.274683000000003</c:v>
                </c:pt>
                <c:pt idx="20">
                  <c:v>-33.534251939999997</c:v>
                </c:pt>
                <c:pt idx="21">
                  <c:v>-32.550427559999989</c:v>
                </c:pt>
                <c:pt idx="22">
                  <c:v>3.662811810000008</c:v>
                </c:pt>
                <c:pt idx="23">
                  <c:v>-25.747494476759993</c:v>
                </c:pt>
                <c:pt idx="24">
                  <c:v>-18.96532479575999</c:v>
                </c:pt>
                <c:pt idx="25">
                  <c:v>6.1879999994400094</c:v>
                </c:pt>
                <c:pt idx="26">
                  <c:v>-11.75299368936</c:v>
                </c:pt>
                <c:pt idx="27">
                  <c:v>4.2053699259599995</c:v>
                </c:pt>
                <c:pt idx="28">
                  <c:v>-35.490643484519993</c:v>
                </c:pt>
                <c:pt idx="29">
                  <c:v>-42</c:v>
                </c:pt>
                <c:pt idx="30">
                  <c:v>-42</c:v>
                </c:pt>
                <c:pt idx="31">
                  <c:v>-0.75736226579999766</c:v>
                </c:pt>
                <c:pt idx="32">
                  <c:v>7.5877200000000116</c:v>
                </c:pt>
                <c:pt idx="33">
                  <c:v>-23.008099984799994</c:v>
                </c:pt>
                <c:pt idx="34">
                  <c:v>-32.343443999999991</c:v>
                </c:pt>
                <c:pt idx="35">
                  <c:v>-42</c:v>
                </c:pt>
              </c:numCache>
            </c:numRef>
          </c:val>
        </c:ser>
        <c:gapWidth val="455"/>
        <c:overlap val="90"/>
        <c:axId val="66491520"/>
        <c:axId val="66489344"/>
      </c:barChart>
      <c:catAx>
        <c:axId val="66464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87040"/>
        <c:crosses val="autoZero"/>
        <c:auto val="1"/>
        <c:lblAlgn val="ctr"/>
        <c:lblOffset val="100"/>
        <c:tickLblSkip val="2"/>
        <c:tickMarkSkip val="1"/>
      </c:catAx>
      <c:valAx>
        <c:axId val="6648704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Optimum N rate,</a:t>
                </a:r>
                <a:r>
                  <a:rPr lang="en-US" baseline="0"/>
                  <a:t> lb/ac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208628443987689E-2"/>
              <c:y val="0.248918528041138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4768"/>
        <c:crosses val="autoZero"/>
        <c:crossBetween val="between"/>
      </c:valAx>
      <c:valAx>
        <c:axId val="66489344"/>
        <c:scaling>
          <c:orientation val="minMax"/>
          <c:max val="100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Net</a:t>
                </a:r>
                <a:r>
                  <a:rPr lang="en-US" b="1" baseline="0"/>
                  <a:t> Loss and/or Gain, $/ac</a:t>
                </a:r>
                <a:endParaRPr lang="en-US" b="1"/>
              </a:p>
            </c:rich>
          </c:tx>
        </c:title>
        <c:numFmt formatCode="General" sourceLinked="1"/>
        <c:tickLblPos val="nextTo"/>
        <c:crossAx val="66491520"/>
        <c:crosses val="max"/>
        <c:crossBetween val="between"/>
        <c:majorUnit val="50"/>
        <c:minorUnit val="10"/>
      </c:valAx>
      <c:catAx>
        <c:axId val="66491520"/>
        <c:scaling>
          <c:orientation val="minMax"/>
        </c:scaling>
        <c:delete val="1"/>
        <c:axPos val="b"/>
        <c:tickLblPos val="nextTo"/>
        <c:crossAx val="66489344"/>
        <c:crosses val="autoZero"/>
        <c:auto val="1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8571741032371027E-2"/>
          <c:y val="6.5289442986293383E-2"/>
          <c:w val="0.82304768153980901"/>
          <c:h val="0.79822506561679785"/>
        </c:manualLayout>
      </c:layout>
      <c:scatterChart>
        <c:scatterStyle val="lineMarker"/>
        <c:ser>
          <c:idx val="0"/>
          <c:order val="0"/>
          <c:tx>
            <c:strRef>
              <c:f>Trt_Means!$X$119</c:f>
              <c:strCache>
                <c:ptCount val="1"/>
                <c:pt idx="0">
                  <c:v>100 Pre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Trt_Means!$X$120:$X$129</c:f>
              <c:numCache>
                <c:formatCode>General</c:formatCode>
                <c:ptCount val="10"/>
                <c:pt idx="0">
                  <c:v>54.026965199999999</c:v>
                </c:pt>
                <c:pt idx="1">
                  <c:v>39.396862200000001</c:v>
                </c:pt>
                <c:pt idx="2">
                  <c:v>21.164360899999998</c:v>
                </c:pt>
                <c:pt idx="3">
                  <c:v>43.915607199999997</c:v>
                </c:pt>
                <c:pt idx="4">
                  <c:v>88.329077699999999</c:v>
                </c:pt>
                <c:pt idx="5">
                  <c:v>60.7</c:v>
                </c:pt>
                <c:pt idx="6">
                  <c:v>42.7795463</c:v>
                </c:pt>
                <c:pt idx="7">
                  <c:v>40.71</c:v>
                </c:pt>
                <c:pt idx="8">
                  <c:v>50.31</c:v>
                </c:pt>
                <c:pt idx="9">
                  <c:v>93.3</c:v>
                </c:pt>
              </c:numCache>
            </c:numRef>
          </c:yVal>
        </c:ser>
        <c:ser>
          <c:idx val="1"/>
          <c:order val="1"/>
          <c:tx>
            <c:strRef>
              <c:f>Trt_Means!$Y$119</c:f>
              <c:strCache>
                <c:ptCount val="1"/>
                <c:pt idx="0">
                  <c:v>SBNRC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Trt_Means!$Y$120:$Y$129</c:f>
              <c:numCache>
                <c:formatCode>General</c:formatCode>
                <c:ptCount val="10"/>
                <c:pt idx="0">
                  <c:v>66.8</c:v>
                </c:pt>
                <c:pt idx="1">
                  <c:v>55.5</c:v>
                </c:pt>
                <c:pt idx="2">
                  <c:v>51.4</c:v>
                </c:pt>
                <c:pt idx="3">
                  <c:v>55.26</c:v>
                </c:pt>
                <c:pt idx="4">
                  <c:v>91.8</c:v>
                </c:pt>
                <c:pt idx="5">
                  <c:v>43.7</c:v>
                </c:pt>
                <c:pt idx="6">
                  <c:v>53</c:v>
                </c:pt>
                <c:pt idx="7">
                  <c:v>42.7</c:v>
                </c:pt>
                <c:pt idx="8">
                  <c:v>55.48</c:v>
                </c:pt>
                <c:pt idx="9">
                  <c:v>90.02</c:v>
                </c:pt>
              </c:numCache>
            </c:numRef>
          </c:yVal>
        </c:ser>
        <c:ser>
          <c:idx val="2"/>
          <c:order val="2"/>
          <c:tx>
            <c:strRef>
              <c:f>Trt_Means!$W$119</c:f>
              <c:strCache>
                <c:ptCount val="1"/>
                <c:pt idx="0">
                  <c:v>Yield goal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Trt_Means!$W$120:$W$129</c:f>
              <c:numCache>
                <c:formatCode>General</c:formatCode>
                <c:ptCount val="10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</c:numCache>
            </c:numRef>
          </c:yVal>
        </c:ser>
        <c:axId val="68401408"/>
        <c:axId val="68415488"/>
      </c:scatterChart>
      <c:valAx>
        <c:axId val="68401408"/>
        <c:scaling>
          <c:orientation val="minMax"/>
        </c:scaling>
        <c:axPos val="b"/>
        <c:numFmt formatCode="General" sourceLinked="1"/>
        <c:tickLblPos val="nextTo"/>
        <c:crossAx val="68415488"/>
        <c:crosses val="autoZero"/>
        <c:crossBetween val="midCat"/>
      </c:valAx>
      <c:valAx>
        <c:axId val="68415488"/>
        <c:scaling>
          <c:orientation val="minMax"/>
        </c:scaling>
        <c:axPos val="l"/>
        <c:numFmt formatCode="General" sourceLinked="1"/>
        <c:tickLblPos val="nextTo"/>
        <c:crossAx val="684014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307404072084397"/>
          <c:y val="0.54770449392750664"/>
          <c:w val="0.15556802274715698"/>
          <c:h val="0.25115157480314959"/>
        </c:manualLayout>
      </c:layout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Lahoma</a:t>
            </a:r>
            <a:r>
              <a:rPr lang="en-US" sz="1200" baseline="0"/>
              <a:t> 502, Winter Wheat</a:t>
            </a:r>
            <a:endParaRPr lang="en-US" sz="1200"/>
          </a:p>
        </c:rich>
      </c:tx>
      <c:layout>
        <c:manualLayout>
          <c:xMode val="edge"/>
          <c:yMode val="edge"/>
          <c:x val="0.35879657923593372"/>
          <c:y val="2.1076746849942752E-3"/>
        </c:manualLayout>
      </c:layout>
    </c:title>
    <c:plotArea>
      <c:layout>
        <c:manualLayout>
          <c:layoutTarget val="inner"/>
          <c:xMode val="edge"/>
          <c:yMode val="edge"/>
          <c:x val="0.10665298572464615"/>
          <c:y val="4.6961964805945805E-2"/>
          <c:w val="0.84261697128345592"/>
          <c:h val="0.77531545670193291"/>
        </c:manualLayout>
      </c:layout>
      <c:scatterChart>
        <c:scatterStyle val="lineMarker"/>
        <c:ser>
          <c:idx val="0"/>
          <c:order val="0"/>
          <c:tx>
            <c:strRef>
              <c:f>Trt_Means!$X$119</c:f>
              <c:strCache>
                <c:ptCount val="1"/>
                <c:pt idx="0">
                  <c:v>100 Pre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Trt_Means!$X$120:$X$129</c:f>
              <c:numCache>
                <c:formatCode>General</c:formatCode>
                <c:ptCount val="10"/>
                <c:pt idx="0">
                  <c:v>54.026965199999999</c:v>
                </c:pt>
                <c:pt idx="1">
                  <c:v>39.396862200000001</c:v>
                </c:pt>
                <c:pt idx="2">
                  <c:v>21.164360899999998</c:v>
                </c:pt>
                <c:pt idx="3">
                  <c:v>43.915607199999997</c:v>
                </c:pt>
                <c:pt idx="4">
                  <c:v>88.329077699999999</c:v>
                </c:pt>
                <c:pt idx="5">
                  <c:v>60.7</c:v>
                </c:pt>
                <c:pt idx="6">
                  <c:v>42.7795463</c:v>
                </c:pt>
                <c:pt idx="7">
                  <c:v>40.71</c:v>
                </c:pt>
                <c:pt idx="8">
                  <c:v>50.31</c:v>
                </c:pt>
                <c:pt idx="9">
                  <c:v>93.3</c:v>
                </c:pt>
              </c:numCache>
            </c:numRef>
          </c:yVal>
        </c:ser>
        <c:ser>
          <c:idx val="1"/>
          <c:order val="1"/>
          <c:tx>
            <c:strRef>
              <c:f>Trt_Means!$Y$119</c:f>
              <c:strCache>
                <c:ptCount val="1"/>
                <c:pt idx="0">
                  <c:v>SBNRC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Trt_Means!$T$120:$T$129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Trt_Means!$Y$120:$Y$129</c:f>
              <c:numCache>
                <c:formatCode>General</c:formatCode>
                <c:ptCount val="10"/>
                <c:pt idx="0">
                  <c:v>66.8</c:v>
                </c:pt>
                <c:pt idx="1">
                  <c:v>55.5</c:v>
                </c:pt>
                <c:pt idx="2">
                  <c:v>51.4</c:v>
                </c:pt>
                <c:pt idx="3">
                  <c:v>55.26</c:v>
                </c:pt>
                <c:pt idx="4">
                  <c:v>91.8</c:v>
                </c:pt>
                <c:pt idx="5">
                  <c:v>43.7</c:v>
                </c:pt>
                <c:pt idx="6">
                  <c:v>53</c:v>
                </c:pt>
                <c:pt idx="7">
                  <c:v>42.7</c:v>
                </c:pt>
                <c:pt idx="8">
                  <c:v>55.48</c:v>
                </c:pt>
                <c:pt idx="9">
                  <c:v>90.02</c:v>
                </c:pt>
              </c:numCache>
            </c:numRef>
          </c:yVal>
        </c:ser>
        <c:axId val="70291456"/>
        <c:axId val="70293376"/>
      </c:scatterChart>
      <c:valAx>
        <c:axId val="70291456"/>
        <c:scaling>
          <c:orientation val="minMax"/>
          <c:max val="2008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</c:title>
        <c:numFmt formatCode="General" sourceLinked="1"/>
        <c:tickLblPos val="nextTo"/>
        <c:crossAx val="70293376"/>
        <c:crosses val="autoZero"/>
        <c:crossBetween val="midCat"/>
      </c:valAx>
      <c:valAx>
        <c:axId val="702933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Oberserved</a:t>
                </a:r>
                <a:r>
                  <a:rPr lang="en-US" baseline="0"/>
                  <a:t> Yield, Predicted Yield, bu/ac</a:t>
                </a:r>
                <a:endParaRPr lang="en-US"/>
              </a:p>
            </c:rich>
          </c:tx>
        </c:title>
        <c:numFmt formatCode="General" sourceLinked="1"/>
        <c:tickLblPos val="nextTo"/>
        <c:crossAx val="702914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24979589805323"/>
          <c:y val="0.66003048587998669"/>
          <c:w val="0.26465002709980612"/>
          <c:h val="0.15493176754967491"/>
        </c:manualLayout>
      </c:layout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594663167104151"/>
          <c:y val="5.13585977626181E-2"/>
          <c:w val="0.81471456692913391"/>
          <c:h val="0.77988636434000969"/>
        </c:manualLayout>
      </c:layout>
      <c:scatterChart>
        <c:scatterStyle val="lineMarker"/>
        <c:ser>
          <c:idx val="0"/>
          <c:order val="0"/>
          <c:tx>
            <c:strRef>
              <c:f>Trt_Means!$R$119</c:f>
              <c:strCache>
                <c:ptCount val="1"/>
                <c:pt idx="0">
                  <c:v>Yld Goal % Error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Trt_Means!$Q$120:$Q$129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Trt_Means!$R$120:$R$129</c:f>
              <c:numCache>
                <c:formatCode>General</c:formatCode>
                <c:ptCount val="10"/>
                <c:pt idx="0">
                  <c:v>0.94784149473684209</c:v>
                </c:pt>
                <c:pt idx="1">
                  <c:v>0.69117302105263156</c:v>
                </c:pt>
                <c:pt idx="2">
                  <c:v>0.37130457719298243</c:v>
                </c:pt>
                <c:pt idx="3">
                  <c:v>0.77044924912280699</c:v>
                </c:pt>
                <c:pt idx="4">
                  <c:v>1.549632942105263</c:v>
                </c:pt>
                <c:pt idx="5">
                  <c:v>1.0649122807017544</c:v>
                </c:pt>
                <c:pt idx="6">
                  <c:v>0.7505183561403509</c:v>
                </c:pt>
                <c:pt idx="7">
                  <c:v>0.71421052631578952</c:v>
                </c:pt>
                <c:pt idx="8">
                  <c:v>0.88263157894736843</c:v>
                </c:pt>
                <c:pt idx="9">
                  <c:v>1.6368421052631579</c:v>
                </c:pt>
              </c:numCache>
            </c:numRef>
          </c:yVal>
        </c:ser>
        <c:ser>
          <c:idx val="1"/>
          <c:order val="1"/>
          <c:tx>
            <c:strRef>
              <c:f>Trt_Means!$S$119</c:f>
              <c:strCache>
                <c:ptCount val="1"/>
                <c:pt idx="0">
                  <c:v>SBNRC % Error</c:v>
                </c:pt>
              </c:strCache>
            </c:strRef>
          </c:tx>
          <c:spPr>
            <a:ln w="28575">
              <a:noFill/>
            </a:ln>
          </c:spPr>
          <c:xVal>
            <c:numRef>
              <c:f>Trt_Means!$Q$120:$Q$129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xVal>
          <c:yVal>
            <c:numRef>
              <c:f>Trt_Means!$S$120:$S$129</c:f>
              <c:numCache>
                <c:formatCode>General</c:formatCode>
                <c:ptCount val="10"/>
                <c:pt idx="0">
                  <c:v>1.2364196240287804</c:v>
                </c:pt>
                <c:pt idx="1">
                  <c:v>1.4087416332359586</c:v>
                </c:pt>
                <c:pt idx="2">
                  <c:v>2.4286110146609721</c:v>
                </c:pt>
                <c:pt idx="3">
                  <c:v>1.2583225764893899</c:v>
                </c:pt>
                <c:pt idx="4">
                  <c:v>1.0392953531314864</c:v>
                </c:pt>
                <c:pt idx="5">
                  <c:v>0.71993410214168041</c:v>
                </c:pt>
                <c:pt idx="6">
                  <c:v>1.2389098198547281</c:v>
                </c:pt>
                <c:pt idx="7">
                  <c:v>1.0488823384917711</c:v>
                </c:pt>
                <c:pt idx="8">
                  <c:v>1.1027628702047305</c:v>
                </c:pt>
                <c:pt idx="9">
                  <c:v>0.9648445873526259</c:v>
                </c:pt>
              </c:numCache>
            </c:numRef>
          </c:yVal>
        </c:ser>
        <c:axId val="70314624"/>
        <c:axId val="70337280"/>
      </c:scatterChart>
      <c:valAx>
        <c:axId val="70314624"/>
        <c:scaling>
          <c:orientation val="minMax"/>
          <c:max val="2008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</c:title>
        <c:numFmt formatCode="General" sourceLinked="1"/>
        <c:tickLblPos val="nextTo"/>
        <c:crossAx val="70337280"/>
        <c:crosses val="autoZero"/>
        <c:crossBetween val="midCat"/>
        <c:majorUnit val="2"/>
      </c:valAx>
      <c:valAx>
        <c:axId val="703372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Error,</a:t>
                </a:r>
                <a:r>
                  <a:rPr lang="en-US" b="1" baseline="0"/>
                  <a:t> %</a:t>
                </a:r>
                <a:endParaRPr lang="en-US" b="1"/>
              </a:p>
            </c:rich>
          </c:tx>
        </c:title>
        <c:numFmt formatCode="General" sourceLinked="1"/>
        <c:tickLblPos val="nextTo"/>
        <c:crossAx val="70314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7642169728778"/>
          <c:y val="4.6282910468664215E-2"/>
          <c:w val="0.22951246719160145"/>
          <c:h val="0.16729771282646444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1971-2006</a:t>
            </a:r>
          </a:p>
        </c:rich>
      </c:tx>
      <c:layout>
        <c:manualLayout>
          <c:xMode val="edge"/>
          <c:yMode val="edge"/>
          <c:x val="0.37216887289023515"/>
          <c:y val="5.54156852857433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50503846998654"/>
          <c:y val="4.5340106142880872E-2"/>
          <c:w val="0.86569716085337234"/>
          <c:h val="0.81864080535757244"/>
        </c:manualLayout>
      </c:layout>
      <c:barChart>
        <c:barDir val="col"/>
        <c:grouping val="clustered"/>
        <c:ser>
          <c:idx val="1"/>
          <c:order val="0"/>
          <c:tx>
            <c:v>0 lb N/ac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[1]Trt_Means!$H$4:$H$38</c:f>
              <c:numCache>
                <c:formatCode>General</c:formatCode>
                <c:ptCount val="35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  <c:pt idx="34">
                  <c:v>34.4</c:v>
                </c:pt>
              </c:numCache>
            </c:numRef>
          </c:val>
        </c:ser>
        <c:ser>
          <c:idx val="2"/>
          <c:order val="1"/>
          <c:tx>
            <c:v>100 lb N/ac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[1]Trt_Means!$M$4:$M$38</c:f>
              <c:numCache>
                <c:formatCode>General</c:formatCode>
                <c:ptCount val="35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40.6</c:v>
                </c:pt>
              </c:numCache>
            </c:numRef>
          </c:val>
        </c:ser>
        <c:axId val="70535808"/>
        <c:axId val="70545792"/>
      </c:barChart>
      <c:catAx>
        <c:axId val="7053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45792"/>
        <c:crosses val="autoZero"/>
        <c:auto val="1"/>
        <c:lblAlgn val="ctr"/>
        <c:lblOffset val="100"/>
        <c:tickLblSkip val="1"/>
        <c:tickMarkSkip val="1"/>
      </c:catAx>
      <c:valAx>
        <c:axId val="70545792"/>
        <c:scaling>
          <c:orientation val="minMax"/>
          <c:max val="9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2.4271883014580536E-2"/>
              <c:y val="0.307305163857304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35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77692148456697"/>
          <c:y val="0.10327468621433986"/>
          <c:w val="0.13915879595026159"/>
          <c:h val="0.108312475785771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50503846998654"/>
          <c:y val="6.5656727570449561E-2"/>
          <c:w val="0.86084278425045568"/>
          <c:h val="0.78283021333997616"/>
        </c:manualLayout>
      </c:layout>
      <c:barChart>
        <c:barDir val="col"/>
        <c:grouping val="clustered"/>
        <c:ser>
          <c:idx val="0"/>
          <c:order val="0"/>
          <c:tx>
            <c:strRef>
              <c:f>[1]Trt_Means!$U$3</c:f>
              <c:strCache>
                <c:ptCount val="1"/>
                <c:pt idx="0">
                  <c:v>N Requirement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[1]Trt_Means!$U$4:$U$38</c:f>
              <c:numCache>
                <c:formatCode>General</c:formatCode>
                <c:ptCount val="35"/>
                <c:pt idx="0">
                  <c:v>2.0075999999999881</c:v>
                </c:pt>
                <c:pt idx="1">
                  <c:v>-17.523479999999999</c:v>
                </c:pt>
                <c:pt idx="2">
                  <c:v>32.273604000000006</c:v>
                </c:pt>
                <c:pt idx="3">
                  <c:v>67.930731000000009</c:v>
                </c:pt>
                <c:pt idx="4">
                  <c:v>67.323431999999997</c:v>
                </c:pt>
                <c:pt idx="5">
                  <c:v>34.008744</c:v>
                </c:pt>
                <c:pt idx="6">
                  <c:v>51.186630000000001</c:v>
                </c:pt>
                <c:pt idx="7">
                  <c:v>5.4707100000000173</c:v>
                </c:pt>
                <c:pt idx="8">
                  <c:v>98.816939999999988</c:v>
                </c:pt>
                <c:pt idx="9">
                  <c:v>55.180319999999995</c:v>
                </c:pt>
                <c:pt idx="10">
                  <c:v>0.86757000000000573</c:v>
                </c:pt>
                <c:pt idx="11">
                  <c:v>-3.2121600000000132</c:v>
                </c:pt>
                <c:pt idx="12">
                  <c:v>20.032979999999998</c:v>
                </c:pt>
                <c:pt idx="13">
                  <c:v>28.113569999999996</c:v>
                </c:pt>
                <c:pt idx="14">
                  <c:v>16.139669999999995</c:v>
                </c:pt>
                <c:pt idx="15">
                  <c:v>31.576679999999996</c:v>
                </c:pt>
                <c:pt idx="16">
                  <c:v>103.49894999999998</c:v>
                </c:pt>
                <c:pt idx="17">
                  <c:v>63.762809999999995</c:v>
                </c:pt>
                <c:pt idx="18">
                  <c:v>49.974899999999991</c:v>
                </c:pt>
                <c:pt idx="19">
                  <c:v>19.602779999999992</c:v>
                </c:pt>
                <c:pt idx="20">
                  <c:v>59.818951500000011</c:v>
                </c:pt>
                <c:pt idx="21">
                  <c:v>54.969235200000007</c:v>
                </c:pt>
                <c:pt idx="22">
                  <c:v>98.148194100000012</c:v>
                </c:pt>
                <c:pt idx="23">
                  <c:v>47.522800152000002</c:v>
                </c:pt>
                <c:pt idx="24">
                  <c:v>59.508861332400009</c:v>
                </c:pt>
                <c:pt idx="25">
                  <c:v>98.54423449920003</c:v>
                </c:pt>
                <c:pt idx="26">
                  <c:v>79.696171280400009</c:v>
                </c:pt>
                <c:pt idx="27">
                  <c:v>99.9285039528</c:v>
                </c:pt>
                <c:pt idx="28">
                  <c:v>43.565556696000009</c:v>
                </c:pt>
                <c:pt idx="29">
                  <c:v>-18.234226326000005</c:v>
                </c:pt>
                <c:pt idx="30">
                  <c:v>21.558521971199983</c:v>
                </c:pt>
                <c:pt idx="31">
                  <c:v>139.65760960919999</c:v>
                </c:pt>
                <c:pt idx="32">
                  <c:v>116.72760000000001</c:v>
                </c:pt>
                <c:pt idx="33">
                  <c:v>54.098428088399992</c:v>
                </c:pt>
                <c:pt idx="34">
                  <c:v>17.781600000000008</c:v>
                </c:pt>
              </c:numCache>
            </c:numRef>
          </c:val>
        </c:ser>
        <c:axId val="70566272"/>
        <c:axId val="70567808"/>
      </c:barChart>
      <c:catAx>
        <c:axId val="70566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7808"/>
        <c:crosses val="autoZero"/>
        <c:auto val="1"/>
        <c:lblAlgn val="ctr"/>
        <c:lblOffset val="100"/>
        <c:tickLblSkip val="2"/>
        <c:tickMarkSkip val="1"/>
      </c:catAx>
      <c:valAx>
        <c:axId val="70567808"/>
        <c:scaling>
          <c:orientation val="minMax"/>
          <c:max val="140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Optimum N Rate, lb/ac</a:t>
                </a:r>
              </a:p>
            </c:rich>
          </c:tx>
          <c:layout>
            <c:manualLayout>
              <c:xMode val="edge"/>
              <c:yMode val="edge"/>
              <c:x val="2.589000854888588E-2"/>
              <c:y val="0.272727945292636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Lahoma, OK, Wheat 502</a:t>
            </a:r>
          </a:p>
        </c:rich>
      </c:tx>
      <c:layout>
        <c:manualLayout>
          <c:xMode val="edge"/>
          <c:yMode val="edge"/>
          <c:x val="0.37364620938628196"/>
          <c:y val="3.3802863395223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52346570397112"/>
          <c:y val="0.12957764301502395"/>
          <c:w val="0.77436823104693142"/>
          <c:h val="0.69577560488502055"/>
        </c:manualLayout>
      </c:layout>
      <c:scatterChart>
        <c:scatterStyle val="lineMarker"/>
        <c:ser>
          <c:idx val="0"/>
          <c:order val="0"/>
          <c:tx>
            <c:strRef>
              <c:f>[1]Trt_Means!$X$3</c:f>
              <c:strCache>
                <c:ptCount val="1"/>
                <c:pt idx="0">
                  <c:v>Check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[1]Trt_Means!$X$4:$X$37</c:f>
              <c:numCache>
                <c:formatCode>General</c:formatCode>
                <c:ptCount val="34"/>
                <c:pt idx="0">
                  <c:v>50.680500000000002</c:v>
                </c:pt>
                <c:pt idx="1">
                  <c:v>38.570999999999998</c:v>
                </c:pt>
                <c:pt idx="2">
                  <c:v>22.834515</c:v>
                </c:pt>
                <c:pt idx="3">
                  <c:v>37.069559999999996</c:v>
                </c:pt>
                <c:pt idx="4">
                  <c:v>32.101905000000002</c:v>
                </c:pt>
                <c:pt idx="5">
                  <c:v>23.418945000000001</c:v>
                </c:pt>
                <c:pt idx="6">
                  <c:v>28.595325000000003</c:v>
                </c:pt>
                <c:pt idx="7">
                  <c:v>51.991500000000002</c:v>
                </c:pt>
                <c:pt idx="8">
                  <c:v>28.762650000000004</c:v>
                </c:pt>
                <c:pt idx="9">
                  <c:v>26.96865</c:v>
                </c:pt>
                <c:pt idx="10">
                  <c:v>37.946549999999995</c:v>
                </c:pt>
                <c:pt idx="11">
                  <c:v>53.181750000000001</c:v>
                </c:pt>
                <c:pt idx="12">
                  <c:v>46.043700000000001</c:v>
                </c:pt>
                <c:pt idx="13">
                  <c:v>28.17615</c:v>
                </c:pt>
                <c:pt idx="14">
                  <c:v>55.727849999999997</c:v>
                </c:pt>
                <c:pt idx="15">
                  <c:v>42.079650000000001</c:v>
                </c:pt>
                <c:pt idx="16">
                  <c:v>37.360050000000001</c:v>
                </c:pt>
                <c:pt idx="17">
                  <c:v>24.964200000000002</c:v>
                </c:pt>
                <c:pt idx="18">
                  <c:v>36.483750000000001</c:v>
                </c:pt>
                <c:pt idx="19">
                  <c:v>31.263900000000003</c:v>
                </c:pt>
                <c:pt idx="20">
                  <c:v>24.687992999999995</c:v>
                </c:pt>
                <c:pt idx="21">
                  <c:v>23.669415000000001</c:v>
                </c:pt>
                <c:pt idx="22">
                  <c:v>15.3078915</c:v>
                </c:pt>
                <c:pt idx="23">
                  <c:v>40.553118563999995</c:v>
                </c:pt>
                <c:pt idx="24">
                  <c:v>24.858842105999997</c:v>
                </c:pt>
                <c:pt idx="25">
                  <c:v>25.954661051999999</c:v>
                </c:pt>
                <c:pt idx="26">
                  <c:v>39.280007843999996</c:v>
                </c:pt>
                <c:pt idx="27">
                  <c:v>26.474459027999998</c:v>
                </c:pt>
                <c:pt idx="28">
                  <c:v>33.405163475999998</c:v>
                </c:pt>
                <c:pt idx="29">
                  <c:v>37.980608951999997</c:v>
                </c:pt>
                <c:pt idx="30">
                  <c:v>50.23019054400001</c:v>
                </c:pt>
                <c:pt idx="31">
                  <c:v>54.694859004000008</c:v>
                </c:pt>
                <c:pt idx="32">
                  <c:v>27.599999999999998</c:v>
                </c:pt>
                <c:pt idx="33">
                  <c:v>33.005149500000002</c:v>
                </c:pt>
              </c:numCache>
            </c:numRef>
          </c:yVal>
        </c:ser>
        <c:ser>
          <c:idx val="1"/>
          <c:order val="1"/>
          <c:tx>
            <c:strRef>
              <c:f>[1]Trt_Means!$Y$3</c:f>
              <c:strCache>
                <c:ptCount val="1"/>
                <c:pt idx="0">
                  <c:v>Max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[1]Trt_Means!$Y$4:$Y$37</c:f>
              <c:numCache>
                <c:formatCode>General</c:formatCode>
                <c:ptCount val="34"/>
                <c:pt idx="0">
                  <c:v>51.646499999999996</c:v>
                </c:pt>
                <c:pt idx="1">
                  <c:v>30.139200000000002</c:v>
                </c:pt>
                <c:pt idx="2">
                  <c:v>38.363654999999994</c:v>
                </c:pt>
                <c:pt idx="3">
                  <c:v>69.75589500000001</c:v>
                </c:pt>
                <c:pt idx="4">
                  <c:v>64.496024999999989</c:v>
                </c:pt>
                <c:pt idx="5">
                  <c:v>39.782984999999996</c:v>
                </c:pt>
                <c:pt idx="6">
                  <c:v>53.224874999999997</c:v>
                </c:pt>
                <c:pt idx="7">
                  <c:v>54.623850000000004</c:v>
                </c:pt>
                <c:pt idx="8">
                  <c:v>76.310549999999992</c:v>
                </c:pt>
                <c:pt idx="9">
                  <c:v>53.519849999999998</c:v>
                </c:pt>
                <c:pt idx="10">
                  <c:v>38.363999999999997</c:v>
                </c:pt>
                <c:pt idx="11">
                  <c:v>51.636149999999994</c:v>
                </c:pt>
                <c:pt idx="12">
                  <c:v>55.683</c:v>
                </c:pt>
                <c:pt idx="13">
                  <c:v>41.703599999999994</c:v>
                </c:pt>
                <c:pt idx="14">
                  <c:v>63.4938</c:v>
                </c:pt>
                <c:pt idx="15">
                  <c:v>57.27344999999999</c:v>
                </c:pt>
                <c:pt idx="16">
                  <c:v>87.160799999999995</c:v>
                </c:pt>
                <c:pt idx="17">
                  <c:v>55.645049999999998</c:v>
                </c:pt>
                <c:pt idx="18">
                  <c:v>60.530250000000002</c:v>
                </c:pt>
                <c:pt idx="19">
                  <c:v>40.696199999999997</c:v>
                </c:pt>
                <c:pt idx="20">
                  <c:v>53.471170500000007</c:v>
                </c:pt>
                <c:pt idx="21">
                  <c:v>50.119046999999995</c:v>
                </c:pt>
                <c:pt idx="22">
                  <c:v>62.534010000000009</c:v>
                </c:pt>
                <c:pt idx="23">
                  <c:v>63.419737883999993</c:v>
                </c:pt>
                <c:pt idx="24">
                  <c:v>53.492813040000001</c:v>
                </c:pt>
                <c:pt idx="25">
                  <c:v>73.371342924000004</c:v>
                </c:pt>
                <c:pt idx="26">
                  <c:v>77.627537957999991</c:v>
                </c:pt>
                <c:pt idx="27">
                  <c:v>74.557211976000005</c:v>
                </c:pt>
                <c:pt idx="28">
                  <c:v>54.367669836000005</c:v>
                </c:pt>
                <c:pt idx="29">
                  <c:v>29.206818041999995</c:v>
                </c:pt>
                <c:pt idx="30">
                  <c:v>60.603537935999995</c:v>
                </c:pt>
                <c:pt idx="31">
                  <c:v>121.89412722599999</c:v>
                </c:pt>
                <c:pt idx="32">
                  <c:v>83.766000000000005</c:v>
                </c:pt>
                <c:pt idx="33">
                  <c:v>59.035773894000002</c:v>
                </c:pt>
              </c:numCache>
            </c:numRef>
          </c:yVal>
        </c:ser>
        <c:axId val="70493312"/>
        <c:axId val="70495616"/>
      </c:scatterChart>
      <c:scatterChart>
        <c:scatterStyle val="lineMarker"/>
        <c:ser>
          <c:idx val="2"/>
          <c:order val="2"/>
          <c:tx>
            <c:v>Difference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[1]Trt_Means!$W$4:$W$37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[1]Trt_Means!$Z$4:$Z$37</c:f>
              <c:numCache>
                <c:formatCode>General</c:formatCode>
                <c:ptCount val="34"/>
                <c:pt idx="0">
                  <c:v>0.96599999999999397</c:v>
                </c:pt>
                <c:pt idx="1">
                  <c:v>-8.4317999999999955</c:v>
                </c:pt>
                <c:pt idx="2">
                  <c:v>15.529139999999995</c:v>
                </c:pt>
                <c:pt idx="3">
                  <c:v>32.686335000000014</c:v>
                </c:pt>
                <c:pt idx="4">
                  <c:v>32.394119999999987</c:v>
                </c:pt>
                <c:pt idx="5">
                  <c:v>16.364039999999996</c:v>
                </c:pt>
                <c:pt idx="6">
                  <c:v>24.629549999999995</c:v>
                </c:pt>
                <c:pt idx="7">
                  <c:v>2.6323500000000024</c:v>
                </c:pt>
                <c:pt idx="8">
                  <c:v>47.547899999999984</c:v>
                </c:pt>
                <c:pt idx="9">
                  <c:v>26.551199999999998</c:v>
                </c:pt>
                <c:pt idx="10">
                  <c:v>0.41745000000000232</c:v>
                </c:pt>
                <c:pt idx="11">
                  <c:v>-1.5456000000000074</c:v>
                </c:pt>
                <c:pt idx="12">
                  <c:v>9.6392999999999986</c:v>
                </c:pt>
                <c:pt idx="13">
                  <c:v>13.527449999999995</c:v>
                </c:pt>
                <c:pt idx="14">
                  <c:v>7.7659500000000037</c:v>
                </c:pt>
                <c:pt idx="15">
                  <c:v>15.193799999999989</c:v>
                </c:pt>
                <c:pt idx="16">
                  <c:v>49.800749999999994</c:v>
                </c:pt>
                <c:pt idx="17">
                  <c:v>30.680849999999996</c:v>
                </c:pt>
                <c:pt idx="18">
                  <c:v>24.046500000000002</c:v>
                </c:pt>
                <c:pt idx="19">
                  <c:v>9.4322999999999944</c:v>
                </c:pt>
                <c:pt idx="20">
                  <c:v>28.783177500000011</c:v>
                </c:pt>
                <c:pt idx="21">
                  <c:v>26.449631999999994</c:v>
                </c:pt>
                <c:pt idx="22">
                  <c:v>47.226118500000013</c:v>
                </c:pt>
                <c:pt idx="23">
                  <c:v>22.866619319999998</c:v>
                </c:pt>
                <c:pt idx="24">
                  <c:v>28.633970934000004</c:v>
                </c:pt>
                <c:pt idx="25">
                  <c:v>47.416681872000005</c:v>
                </c:pt>
                <c:pt idx="26">
                  <c:v>38.347530113999994</c:v>
                </c:pt>
                <c:pt idx="27">
                  <c:v>48.082752948000007</c:v>
                </c:pt>
                <c:pt idx="28">
                  <c:v>20.962506360000006</c:v>
                </c:pt>
                <c:pt idx="29">
                  <c:v>-8.7737909100000024</c:v>
                </c:pt>
                <c:pt idx="30">
                  <c:v>10.373347391999985</c:v>
                </c:pt>
                <c:pt idx="31">
                  <c:v>67.199268221999986</c:v>
                </c:pt>
                <c:pt idx="32">
                  <c:v>56.166000000000011</c:v>
                </c:pt>
                <c:pt idx="33">
                  <c:v>26.030624394</c:v>
                </c:pt>
              </c:numCache>
            </c:numRef>
          </c:yVal>
        </c:ser>
        <c:axId val="70510080"/>
        <c:axId val="70511616"/>
      </c:scatterChart>
      <c:valAx>
        <c:axId val="70493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653429602888087"/>
              <c:y val="0.901409690539297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5616"/>
        <c:crosses val="autoZero"/>
        <c:crossBetween val="midCat"/>
      </c:valAx>
      <c:valAx>
        <c:axId val="7049561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uptake, lb/ac</a:t>
                </a:r>
              </a:p>
            </c:rich>
          </c:tx>
          <c:layout>
            <c:manualLayout>
              <c:xMode val="edge"/>
              <c:yMode val="edge"/>
              <c:x val="2.7075812274368293E-2"/>
              <c:y val="0.315493391688754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3312"/>
        <c:crosses val="autoZero"/>
        <c:crossBetween val="midCat"/>
      </c:valAx>
      <c:valAx>
        <c:axId val="70510080"/>
        <c:scaling>
          <c:orientation val="minMax"/>
        </c:scaling>
        <c:delete val="1"/>
        <c:axPos val="b"/>
        <c:numFmt formatCode="General" sourceLinked="1"/>
        <c:tickLblPos val="nextTo"/>
        <c:crossAx val="70511616"/>
        <c:crosses val="autoZero"/>
        <c:crossBetween val="midCat"/>
      </c:valAx>
      <c:valAx>
        <c:axId val="7051161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Difference, N uptake, lb/ac</a:t>
                </a:r>
              </a:p>
            </c:rich>
          </c:tx>
          <c:layout>
            <c:manualLayout>
              <c:xMode val="edge"/>
              <c:yMode val="edge"/>
              <c:x val="0.93682310469314145"/>
              <c:y val="0.270422907161789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1008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440433212996426"/>
          <c:y val="3.6619768678158998E-2"/>
          <c:w val="0.20397111913357402"/>
          <c:h val="0.163380506410247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6654362815080413E-2"/>
          <c:y val="6.432766906429635E-2"/>
          <c:w val="0.86245431434994568"/>
          <c:h val="0.79239992347383204"/>
        </c:manualLayout>
      </c:layout>
      <c:scatterChart>
        <c:scatterStyle val="lineMarker"/>
        <c:ser>
          <c:idx val="0"/>
          <c:order val="0"/>
          <c:tx>
            <c:strRef>
              <c:f>[1]Trt_Means!$AB$3</c:f>
              <c:strCache>
                <c:ptCount val="1"/>
                <c:pt idx="0">
                  <c:v>100-40-60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[1]Trt_Means!$AA$4:$AA$36</c:f>
              <c:numCache>
                <c:formatCode>General</c:formatCode>
                <c:ptCount val="33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</c:numCache>
            </c:numRef>
          </c:xVal>
          <c:yVal>
            <c:numRef>
              <c:f>[1]Trt_Means!$AB$4:$AB$36</c:f>
              <c:numCache>
                <c:formatCode>General</c:formatCode>
                <c:ptCount val="33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</c:numCache>
            </c:numRef>
          </c:yVal>
        </c:ser>
        <c:axId val="70640768"/>
        <c:axId val="70642688"/>
      </c:scatterChart>
      <c:valAx>
        <c:axId val="7064076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557666703272586"/>
              <c:y val="0.912283306730019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42688"/>
        <c:crosses val="autoZero"/>
        <c:crossBetween val="midCat"/>
      </c:valAx>
      <c:valAx>
        <c:axId val="706426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 yield, bu/ac</a:t>
                </a:r>
              </a:p>
            </c:rich>
          </c:tx>
          <c:layout>
            <c:manualLayout>
              <c:xMode val="edge"/>
              <c:yMode val="edge"/>
              <c:x val="2.9739803943101582E-2"/>
              <c:y val="0.34210624002375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40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85637412777483E-2"/>
          <c:y val="7.260749473847064E-2"/>
          <c:w val="0.86964776399514865"/>
          <c:h val="0.76567903542387372"/>
        </c:manualLayout>
      </c:layout>
      <c:scatterChart>
        <c:scatterStyle val="lineMarker"/>
        <c:ser>
          <c:idx val="0"/>
          <c:order val="0"/>
          <c:tx>
            <c:strRef>
              <c:f>[1]Trt_Means!$AC$3</c:f>
              <c:strCache>
                <c:ptCount val="1"/>
                <c:pt idx="0">
                  <c:v>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[1]Trt_Means!$AA$4:$AA$37</c:f>
              <c:numCache>
                <c:formatCode>General</c:formatCode>
                <c:ptCount val="34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  <c:pt idx="33">
                  <c:v>0.26030624394000001</c:v>
                </c:pt>
              </c:numCache>
            </c:numRef>
          </c:xVal>
          <c:yVal>
            <c:numRef>
              <c:f>[1]Trt_Means!$AC$4:$AC$37</c:f>
              <c:numCache>
                <c:formatCode>General</c:formatCode>
                <c:ptCount val="34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</c:numCache>
            </c:numRef>
          </c:yVal>
        </c:ser>
        <c:axId val="70666112"/>
        <c:axId val="70676864"/>
      </c:scatterChart>
      <c:valAx>
        <c:axId val="7066611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093200966744056"/>
              <c:y val="0.90099300289102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76864"/>
        <c:crosses val="autoZero"/>
        <c:crossBetween val="midCat"/>
      </c:valAx>
      <c:valAx>
        <c:axId val="706768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Check yield, bu/ac</a:t>
                </a:r>
              </a:p>
            </c:rich>
          </c:tx>
          <c:layout>
            <c:manualLayout>
              <c:xMode val="edge"/>
              <c:yMode val="edge"/>
              <c:x val="2.9795212470925911E-2"/>
              <c:y val="0.31023202297346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661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177714005794702"/>
          <c:y val="5.6603877881555652E-2"/>
          <c:w val="0.8804530370092235"/>
          <c:h val="0.73962400431899511"/>
        </c:manualLayout>
      </c:layout>
      <c:barChart>
        <c:barDir val="col"/>
        <c:grouping val="clustered"/>
        <c:ser>
          <c:idx val="1"/>
          <c:order val="0"/>
          <c:tx>
            <c:v>Response Index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[1]Trt_Means!$V$4:$V$38</c:f>
              <c:numCache>
                <c:formatCode>General</c:formatCode>
                <c:ptCount val="35"/>
                <c:pt idx="0">
                  <c:v>1.0190605854322667</c:v>
                </c:pt>
                <c:pt idx="1">
                  <c:v>0.78139534883720929</c:v>
                </c:pt>
                <c:pt idx="2">
                  <c:v>1.6800731261425961</c:v>
                </c:pt>
                <c:pt idx="3">
                  <c:v>1.8817567567567568</c:v>
                </c:pt>
                <c:pt idx="4">
                  <c:v>2.0091027308192455</c:v>
                </c:pt>
                <c:pt idx="5">
                  <c:v>1.6987522281639929</c:v>
                </c:pt>
                <c:pt idx="6">
                  <c:v>1.8613138686131387</c:v>
                </c:pt>
                <c:pt idx="7">
                  <c:v>1.050630391506304</c:v>
                </c:pt>
                <c:pt idx="8">
                  <c:v>2.6531126304426049</c:v>
                </c:pt>
                <c:pt idx="9">
                  <c:v>1.9845209159524113</c:v>
                </c:pt>
                <c:pt idx="10">
                  <c:v>1.0110010000909175</c:v>
                </c:pt>
                <c:pt idx="11">
                  <c:v>0.97093739863769046</c:v>
                </c:pt>
                <c:pt idx="12">
                  <c:v>1.2093511164393826</c:v>
                </c:pt>
                <c:pt idx="13">
                  <c:v>1.4801028529447777</c:v>
                </c:pt>
                <c:pt idx="14">
                  <c:v>1.1393549185909737</c:v>
                </c:pt>
                <c:pt idx="15">
                  <c:v>1.3610723948511929</c:v>
                </c:pt>
                <c:pt idx="16">
                  <c:v>2.3329947363560808</c:v>
                </c:pt>
                <c:pt idx="17">
                  <c:v>2.2289939192924266</c:v>
                </c:pt>
                <c:pt idx="18">
                  <c:v>1.6591016548463355</c:v>
                </c:pt>
                <c:pt idx="19">
                  <c:v>1.301699404105054</c:v>
                </c:pt>
                <c:pt idx="20">
                  <c:v>2.1658775786269868</c:v>
                </c:pt>
                <c:pt idx="21">
                  <c:v>2.1174603174603175</c:v>
                </c:pt>
                <c:pt idx="22">
                  <c:v>4.0850831742568863</c:v>
                </c:pt>
                <c:pt idx="23">
                  <c:v>1.5638683319486866</c:v>
                </c:pt>
                <c:pt idx="24">
                  <c:v>2.1518626174100373</c:v>
                </c:pt>
                <c:pt idx="25">
                  <c:v>2.8269042996555025</c:v>
                </c:pt>
                <c:pt idx="26">
                  <c:v>1.9762607549951792</c:v>
                </c:pt>
                <c:pt idx="27">
                  <c:v>2.8161939738653987</c:v>
                </c:pt>
                <c:pt idx="28">
                  <c:v>1.627522938933095</c:v>
                </c:pt>
                <c:pt idx="29">
                  <c:v>0.76899288473525151</c:v>
                </c:pt>
                <c:pt idx="30">
                  <c:v>1.2065161863742739</c:v>
                </c:pt>
                <c:pt idx="31">
                  <c:v>2.2286212899293791</c:v>
                </c:pt>
                <c:pt idx="32">
                  <c:v>3.0350000000000001</c:v>
                </c:pt>
                <c:pt idx="33">
                  <c:v>1.7886837293071494</c:v>
                </c:pt>
                <c:pt idx="34">
                  <c:v>1.180232558139535</c:v>
                </c:pt>
              </c:numCache>
            </c:numRef>
          </c:val>
        </c:ser>
        <c:axId val="70688128"/>
        <c:axId val="70710400"/>
      </c:barChart>
      <c:catAx>
        <c:axId val="70688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10400"/>
        <c:crosses val="autoZero"/>
        <c:auto val="1"/>
        <c:lblAlgn val="ctr"/>
        <c:lblOffset val="100"/>
        <c:tickLblSkip val="1"/>
        <c:tickMarkSkip val="1"/>
      </c:catAx>
      <c:valAx>
        <c:axId val="70710400"/>
        <c:scaling>
          <c:orientation val="minMax"/>
          <c:max val="4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3.8772243831598843E-2"/>
              <c:y val="0.207547552232370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881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47183309129629"/>
          <c:y val="0.12452853133942243"/>
          <c:w val="0.15508897532639557"/>
          <c:h val="7.54718371754075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1971-2006</a:t>
            </a:r>
          </a:p>
        </c:rich>
      </c:tx>
      <c:layout>
        <c:manualLayout>
          <c:xMode val="edge"/>
          <c:yMode val="edge"/>
          <c:x val="0.37216887289023537"/>
          <c:y val="5.541568528574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50503846998657"/>
          <c:y val="4.5340106142880872E-2"/>
          <c:w val="0.86569716085337256"/>
          <c:h val="0.81864080535757289"/>
        </c:manualLayout>
      </c:layout>
      <c:barChart>
        <c:barDir val="col"/>
        <c:grouping val="clustered"/>
        <c:ser>
          <c:idx val="1"/>
          <c:order val="0"/>
          <c:tx>
            <c:v>0 N/ha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[1]Trt_Means!$AG$72:$AG$106</c:f>
              <c:numCache>
                <c:formatCode>General</c:formatCode>
                <c:ptCount val="35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2311.6800000000003</c:v>
                </c:pt>
              </c:numCache>
            </c:numRef>
          </c:val>
        </c:ser>
        <c:ser>
          <c:idx val="2"/>
          <c:order val="1"/>
          <c:tx>
            <c:v>112 kg N/ha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[1]Trt_Means!$F$4:$F$38</c:f>
              <c:numCache>
                <c:formatCode>General</c:formatCode>
                <c:ptCount val="35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</c:numCache>
            </c:numRef>
          </c:cat>
          <c:val>
            <c:numRef>
              <c:f>[1]Trt_Means!$AH$72:$AH$106</c:f>
              <c:numCache>
                <c:formatCode>General</c:formatCode>
                <c:ptCount val="35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2728.32</c:v>
                </c:pt>
              </c:numCache>
            </c:numRef>
          </c:val>
        </c:ser>
        <c:axId val="70743552"/>
        <c:axId val="70745088"/>
      </c:barChart>
      <c:catAx>
        <c:axId val="70743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45088"/>
        <c:crosses val="autoZero"/>
        <c:auto val="1"/>
        <c:lblAlgn val="ctr"/>
        <c:lblOffset val="100"/>
        <c:tickLblSkip val="1"/>
        <c:tickMarkSkip val="1"/>
      </c:catAx>
      <c:valAx>
        <c:axId val="707450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5.3937432578209338E-4"/>
              <c:y val="0.303946528094567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4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77692148456697"/>
          <c:y val="0.10327468621433991"/>
          <c:w val="0.13915879595026159"/>
          <c:h val="0.108312475785771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1971-2007</a:t>
            </a:r>
          </a:p>
        </c:rich>
      </c:tx>
      <c:layout>
        <c:manualLayout>
          <c:xMode val="edge"/>
          <c:yMode val="edge"/>
          <c:x val="0.42578821079000612"/>
          <c:y val="7.89252728799328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50503846998662"/>
          <c:y val="4.5340106142880872E-2"/>
          <c:w val="0.86569716085337423"/>
          <c:h val="0.81864080535757577"/>
        </c:manualLayout>
      </c:layout>
      <c:barChart>
        <c:barDir val="col"/>
        <c:grouping val="clustered"/>
        <c:ser>
          <c:idx val="1"/>
          <c:order val="0"/>
          <c:tx>
            <c:strRef>
              <c:f>Trt_Means!$I$4</c:f>
              <c:strCache>
                <c:ptCount val="1"/>
                <c:pt idx="0">
                  <c:v>0 kg N/ha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Trt_Means!$I$5:$I$40</c:f>
              <c:numCache>
                <c:formatCode>General</c:formatCode>
                <c:ptCount val="36"/>
                <c:pt idx="0">
                  <c:v>2467.92</c:v>
                </c:pt>
                <c:pt idx="1">
                  <c:v>1878.2400000000002</c:v>
                </c:pt>
                <c:pt idx="2">
                  <c:v>1111.9416000000001</c:v>
                </c:pt>
                <c:pt idx="3">
                  <c:v>1805.1263999999999</c:v>
                </c:pt>
                <c:pt idx="4">
                  <c:v>1563.2232000000004</c:v>
                </c:pt>
                <c:pt idx="5">
                  <c:v>1140.4008000000001</c:v>
                </c:pt>
                <c:pt idx="6">
                  <c:v>1392.4680000000003</c:v>
                </c:pt>
                <c:pt idx="7">
                  <c:v>2531.7600000000002</c:v>
                </c:pt>
                <c:pt idx="8">
                  <c:v>1400.6160000000004</c:v>
                </c:pt>
                <c:pt idx="9">
                  <c:v>1313.2560000000001</c:v>
                </c:pt>
                <c:pt idx="10">
                  <c:v>1847.8320000000001</c:v>
                </c:pt>
                <c:pt idx="11">
                  <c:v>2589.7200000000003</c:v>
                </c:pt>
                <c:pt idx="12">
                  <c:v>2242.1280000000002</c:v>
                </c:pt>
                <c:pt idx="13">
                  <c:v>1372.056</c:v>
                </c:pt>
                <c:pt idx="14">
                  <c:v>2713.7040000000002</c:v>
                </c:pt>
                <c:pt idx="15">
                  <c:v>2049.096</c:v>
                </c:pt>
                <c:pt idx="16">
                  <c:v>1819.2720000000004</c:v>
                </c:pt>
                <c:pt idx="17">
                  <c:v>1215.6480000000001</c:v>
                </c:pt>
                <c:pt idx="18">
                  <c:v>1776.6000000000001</c:v>
                </c:pt>
                <c:pt idx="19">
                  <c:v>1522.4160000000004</c:v>
                </c:pt>
                <c:pt idx="20">
                  <c:v>1202.1979199999998</c:v>
                </c:pt>
                <c:pt idx="21">
                  <c:v>1152.5976000000001</c:v>
                </c:pt>
                <c:pt idx="22">
                  <c:v>745.42776000000015</c:v>
                </c:pt>
                <c:pt idx="23">
                  <c:v>1974.7605561600001</c:v>
                </c:pt>
                <c:pt idx="24">
                  <c:v>1210.5175286399999</c:v>
                </c:pt>
                <c:pt idx="25">
                  <c:v>1263.8791468800002</c:v>
                </c:pt>
                <c:pt idx="26">
                  <c:v>1912.7655993600001</c:v>
                </c:pt>
                <c:pt idx="27">
                  <c:v>1289.1910483199999</c:v>
                </c:pt>
                <c:pt idx="28">
                  <c:v>1626.6862214400001</c:v>
                </c:pt>
                <c:pt idx="29">
                  <c:v>1849.4905228800001</c:v>
                </c:pt>
                <c:pt idx="30">
                  <c:v>2445.9918873600004</c:v>
                </c:pt>
                <c:pt idx="31">
                  <c:v>2663.4018297600005</c:v>
                </c:pt>
                <c:pt idx="32">
                  <c:v>1344.0000000000002</c:v>
                </c:pt>
                <c:pt idx="33">
                  <c:v>1607.2072800000001</c:v>
                </c:pt>
                <c:pt idx="34">
                  <c:v>2315.712</c:v>
                </c:pt>
                <c:pt idx="35">
                  <c:v>2602.6559999999999</c:v>
                </c:pt>
              </c:numCache>
            </c:numRef>
          </c:val>
        </c:ser>
        <c:ser>
          <c:idx val="2"/>
          <c:order val="1"/>
          <c:tx>
            <c:strRef>
              <c:f>Trt_Means!$P$4</c:f>
              <c:strCache>
                <c:ptCount val="1"/>
                <c:pt idx="0">
                  <c:v>112 kg N/ha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Trt_Means!$P$5:$P$40</c:f>
              <c:numCache>
                <c:formatCode>General</c:formatCode>
                <c:ptCount val="36"/>
                <c:pt idx="0">
                  <c:v>2514.96</c:v>
                </c:pt>
                <c:pt idx="1">
                  <c:v>1467.6480000000001</c:v>
                </c:pt>
                <c:pt idx="2">
                  <c:v>1868.1432</c:v>
                </c:pt>
                <c:pt idx="3">
                  <c:v>3396.8088000000007</c:v>
                </c:pt>
                <c:pt idx="4">
                  <c:v>3140.6759999999999</c:v>
                </c:pt>
                <c:pt idx="5">
                  <c:v>1937.2584000000002</c:v>
                </c:pt>
                <c:pt idx="6">
                  <c:v>2591.8200000000002</c:v>
                </c:pt>
                <c:pt idx="7">
                  <c:v>2659.9440000000004</c:v>
                </c:pt>
                <c:pt idx="8">
                  <c:v>3715.9920000000002</c:v>
                </c:pt>
                <c:pt idx="9">
                  <c:v>2606.1840000000002</c:v>
                </c:pt>
                <c:pt idx="10">
                  <c:v>1868.16</c:v>
                </c:pt>
                <c:pt idx="11">
                  <c:v>2514.4560000000001</c:v>
                </c:pt>
                <c:pt idx="12">
                  <c:v>2711.5200000000004</c:v>
                </c:pt>
                <c:pt idx="13">
                  <c:v>2030.7839999999999</c:v>
                </c:pt>
                <c:pt idx="14">
                  <c:v>3091.8720000000003</c:v>
                </c:pt>
                <c:pt idx="15">
                  <c:v>2788.9679999999998</c:v>
                </c:pt>
                <c:pt idx="16">
                  <c:v>4244.3519999999999</c:v>
                </c:pt>
                <c:pt idx="17">
                  <c:v>2709.672</c:v>
                </c:pt>
                <c:pt idx="18">
                  <c:v>2947.5600000000004</c:v>
                </c:pt>
                <c:pt idx="19">
                  <c:v>1981.7280000000001</c:v>
                </c:pt>
                <c:pt idx="20">
                  <c:v>2603.8135200000006</c:v>
                </c:pt>
                <c:pt idx="21">
                  <c:v>2440.5796800000003</c:v>
                </c:pt>
                <c:pt idx="22">
                  <c:v>3045.1344000000008</c:v>
                </c:pt>
                <c:pt idx="23">
                  <c:v>3088.2654969600003</c:v>
                </c:pt>
                <c:pt idx="24">
                  <c:v>2604.8674176000004</c:v>
                </c:pt>
                <c:pt idx="25">
                  <c:v>3572.8653945600008</c:v>
                </c:pt>
                <c:pt idx="26">
                  <c:v>3780.1235875200005</c:v>
                </c:pt>
                <c:pt idx="27">
                  <c:v>3630.6120614400006</c:v>
                </c:pt>
                <c:pt idx="28">
                  <c:v>2647.4691398400005</c:v>
                </c:pt>
                <c:pt idx="29">
                  <c:v>1422.2450524799999</c:v>
                </c:pt>
                <c:pt idx="30">
                  <c:v>2951.1288038400003</c:v>
                </c:pt>
                <c:pt idx="31">
                  <c:v>5935.7140214400006</c:v>
                </c:pt>
                <c:pt idx="32">
                  <c:v>4079.0400000000004</c:v>
                </c:pt>
                <c:pt idx="33">
                  <c:v>2874.7855113600003</c:v>
                </c:pt>
                <c:pt idx="34">
                  <c:v>2735.712</c:v>
                </c:pt>
                <c:pt idx="35">
                  <c:v>3380.8320000000008</c:v>
                </c:pt>
              </c:numCache>
            </c:numRef>
          </c:val>
        </c:ser>
        <c:axId val="62563072"/>
        <c:axId val="62564608"/>
      </c:barChart>
      <c:catAx>
        <c:axId val="62563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64608"/>
        <c:crosses val="autoZero"/>
        <c:auto val="1"/>
        <c:lblAlgn val="ctr"/>
        <c:lblOffset val="100"/>
        <c:tickLblSkip val="1"/>
        <c:tickMarkSkip val="1"/>
      </c:catAx>
      <c:valAx>
        <c:axId val="625646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kg/ha</a:t>
                </a:r>
              </a:p>
            </c:rich>
          </c:tx>
          <c:layout>
            <c:manualLayout>
              <c:xMode val="edge"/>
              <c:yMode val="edge"/>
              <c:x val="1.3548092011286797E-2"/>
              <c:y val="0.30730505034477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63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56429742528895"/>
          <c:y val="9.3198992443325065E-2"/>
          <c:w val="0.13915879595026159"/>
          <c:h val="0.1083124757857710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502,</a:t>
            </a:r>
            <a:r>
              <a:rPr lang="en-US" sz="1200" baseline="0"/>
              <a:t> 1971-2008</a:t>
            </a:r>
            <a:br>
              <a:rPr lang="en-US" sz="1200" baseline="0"/>
            </a:br>
            <a:r>
              <a:rPr lang="en-US" sz="1200" baseline="0"/>
              <a:t>0-N</a:t>
            </a:r>
            <a:endParaRPr lang="en-US" sz="1200"/>
          </a:p>
        </c:rich>
      </c:tx>
      <c:layout>
        <c:manualLayout>
          <c:xMode val="edge"/>
          <c:yMode val="edge"/>
          <c:x val="0.41060411198600222"/>
          <c:y val="2.7777777777777877E-2"/>
        </c:manualLayout>
      </c:layout>
    </c:title>
    <c:plotArea>
      <c:layout>
        <c:manualLayout>
          <c:layoutTarget val="inner"/>
          <c:xMode val="edge"/>
          <c:yMode val="edge"/>
          <c:x val="0.12653018372703445"/>
          <c:y val="4.214129483814541E-2"/>
          <c:w val="0.8401364829396325"/>
          <c:h val="0.59857575094779758"/>
        </c:manualLayout>
      </c:layout>
      <c:barChart>
        <c:barDir val="col"/>
        <c:grouping val="clustered"/>
        <c:ser>
          <c:idx val="0"/>
          <c:order val="0"/>
          <c:tx>
            <c:strRef>
              <c:f>Distribution!$G$4</c:f>
              <c:strCache>
                <c:ptCount val="1"/>
                <c:pt idx="0">
                  <c:v>Frequency</c:v>
                </c:pt>
              </c:strCache>
            </c:strRef>
          </c:tx>
          <c:cat>
            <c:strRef>
              <c:f>Distribution!$F$5:$F$16</c:f>
              <c:strCache>
                <c:ptCount val="12"/>
                <c:pt idx="0">
                  <c:v>0-700</c:v>
                </c:pt>
                <c:pt idx="1">
                  <c:v>700-900</c:v>
                </c:pt>
                <c:pt idx="2">
                  <c:v>900-1100</c:v>
                </c:pt>
                <c:pt idx="3">
                  <c:v>1100-1300</c:v>
                </c:pt>
                <c:pt idx="4">
                  <c:v>1300-1500</c:v>
                </c:pt>
                <c:pt idx="5">
                  <c:v>1500-1700</c:v>
                </c:pt>
                <c:pt idx="6">
                  <c:v>1700-1900</c:v>
                </c:pt>
                <c:pt idx="7">
                  <c:v>1900-2100</c:v>
                </c:pt>
                <c:pt idx="8">
                  <c:v>2100-2300</c:v>
                </c:pt>
                <c:pt idx="9">
                  <c:v>2300-2500</c:v>
                </c:pt>
                <c:pt idx="10">
                  <c:v>2500-2700</c:v>
                </c:pt>
                <c:pt idx="11">
                  <c:v>2700-2900</c:v>
                </c:pt>
              </c:strCache>
            </c:strRef>
          </c:cat>
          <c:val>
            <c:numRef>
              <c:f>Distribution!$G$5:$G$16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axId val="70767360"/>
        <c:axId val="70769280"/>
      </c:barChart>
      <c:catAx>
        <c:axId val="70767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</a:t>
                </a:r>
                <a:r>
                  <a:rPr lang="en-US" baseline="0"/>
                  <a:t> Level, kg/ha</a:t>
                </a:r>
                <a:endParaRPr lang="en-US"/>
              </a:p>
            </c:rich>
          </c:tx>
        </c:title>
        <c:tickLblPos val="nextTo"/>
        <c:crossAx val="70769280"/>
        <c:crosses val="autoZero"/>
        <c:auto val="1"/>
        <c:lblAlgn val="ctr"/>
        <c:lblOffset val="100"/>
      </c:catAx>
      <c:valAx>
        <c:axId val="707692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7076736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7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502, 1971-2008</a:t>
            </a:r>
            <a:br>
              <a:rPr lang="en-US" sz="1200"/>
            </a:br>
            <a:r>
              <a:rPr lang="en-US" sz="1200"/>
              <a:t>112 kg N/ha</a:t>
            </a:r>
          </a:p>
        </c:rich>
      </c:tx>
      <c:layout>
        <c:manualLayout>
          <c:xMode val="edge"/>
          <c:yMode val="edge"/>
          <c:x val="0.41060411198600233"/>
          <c:y val="2.7777777777777901E-2"/>
        </c:manualLayout>
      </c:layout>
    </c:title>
    <c:plotArea>
      <c:layout>
        <c:manualLayout>
          <c:layoutTarget val="inner"/>
          <c:xMode val="edge"/>
          <c:yMode val="edge"/>
          <c:x val="0.12930796150481189"/>
          <c:y val="2.8252405949256338E-2"/>
          <c:w val="0.8401364829396325"/>
          <c:h val="0.59857575094779758"/>
        </c:manualLayout>
      </c:layout>
      <c:barChart>
        <c:barDir val="col"/>
        <c:grouping val="clustered"/>
        <c:ser>
          <c:idx val="0"/>
          <c:order val="0"/>
          <c:tx>
            <c:strRef>
              <c:f>Distribution!$G$4</c:f>
              <c:strCache>
                <c:ptCount val="1"/>
                <c:pt idx="0">
                  <c:v>Frequency</c:v>
                </c:pt>
              </c:strCache>
            </c:strRef>
          </c:tx>
          <c:cat>
            <c:strRef>
              <c:f>Distribution!$L$5:$L$22</c:f>
              <c:strCache>
                <c:ptCount val="18"/>
                <c:pt idx="0">
                  <c:v>0-1400</c:v>
                </c:pt>
                <c:pt idx="1">
                  <c:v>1400-1700</c:v>
                </c:pt>
                <c:pt idx="2">
                  <c:v>1700-2000</c:v>
                </c:pt>
                <c:pt idx="3">
                  <c:v>2000-2300</c:v>
                </c:pt>
                <c:pt idx="4">
                  <c:v>2300-2600</c:v>
                </c:pt>
                <c:pt idx="5">
                  <c:v>2600-2900</c:v>
                </c:pt>
                <c:pt idx="6">
                  <c:v>2900-3200</c:v>
                </c:pt>
                <c:pt idx="7">
                  <c:v>3200-3500</c:v>
                </c:pt>
                <c:pt idx="8">
                  <c:v>3500-3800</c:v>
                </c:pt>
                <c:pt idx="9">
                  <c:v>3800-4100</c:v>
                </c:pt>
                <c:pt idx="10">
                  <c:v>4100-4400</c:v>
                </c:pt>
                <c:pt idx="11">
                  <c:v>4400-4700</c:v>
                </c:pt>
                <c:pt idx="12">
                  <c:v>4700-5000</c:v>
                </c:pt>
                <c:pt idx="13">
                  <c:v>5000-5300</c:v>
                </c:pt>
                <c:pt idx="14">
                  <c:v>5300-5600</c:v>
                </c:pt>
                <c:pt idx="15">
                  <c:v>5600-5900</c:v>
                </c:pt>
                <c:pt idx="16">
                  <c:v>5900-6200</c:v>
                </c:pt>
                <c:pt idx="17">
                  <c:v>6200-6500</c:v>
                </c:pt>
              </c:strCache>
            </c:strRef>
          </c:cat>
          <c:val>
            <c:numRef>
              <c:f>Distribution!$K$5:$K$22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axId val="70928640"/>
        <c:axId val="70943104"/>
      </c:barChart>
      <c:catAx>
        <c:axId val="70928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 Level, kg/ha</a:t>
                </a:r>
              </a:p>
            </c:rich>
          </c:tx>
        </c:title>
        <c:numFmt formatCode="General" sourceLinked="1"/>
        <c:tickLblPos val="nextTo"/>
        <c:crossAx val="70943104"/>
        <c:crosses val="autoZero"/>
        <c:auto val="1"/>
        <c:lblAlgn val="ctr"/>
        <c:lblOffset val="100"/>
      </c:catAx>
      <c:valAx>
        <c:axId val="709431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70928640"/>
        <c:crosses val="autoZero"/>
        <c:crossBetween val="between"/>
      </c:valAx>
      <c:spPr>
        <a:ln>
          <a:noFill/>
        </a:ln>
      </c:spPr>
    </c:plotArea>
    <c:plotVisOnly val="1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537443812702557E-2"/>
          <c:y val="3.1643098184155678E-2"/>
          <c:w val="0.86758862156042993"/>
          <c:h val="0.81684369810916646"/>
        </c:manualLayout>
      </c:layout>
      <c:barChart>
        <c:barDir val="col"/>
        <c:grouping val="clustered"/>
        <c:ser>
          <c:idx val="0"/>
          <c:order val="0"/>
          <c:tx>
            <c:strRef>
              <c:f>Trt_Means!$Z$4</c:f>
              <c:strCache>
                <c:ptCount val="1"/>
                <c:pt idx="0">
                  <c:v>N Requirement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Trt_Means!$F$5:$F$40</c:f>
              <c:numCache>
                <c:formatCode>General</c:formatCode>
                <c:ptCount val="36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</c:numCache>
            </c:numRef>
          </c:cat>
          <c:val>
            <c:numRef>
              <c:f>Trt_Means!$X$5:$X$40</c:f>
              <c:numCache>
                <c:formatCode>General</c:formatCode>
                <c:ptCount val="36"/>
                <c:pt idx="0">
                  <c:v>5.4491999999999958</c:v>
                </c:pt>
                <c:pt idx="1">
                  <c:v>0</c:v>
                </c:pt>
                <c:pt idx="2">
                  <c:v>0</c:v>
                </c:pt>
                <c:pt idx="3">
                  <c:v>31.059006000000011</c:v>
                </c:pt>
                <c:pt idx="4">
                  <c:v>42.077145000000009</c:v>
                </c:pt>
                <c:pt idx="5">
                  <c:v>1.9954110000000009</c:v>
                </c:pt>
                <c:pt idx="6">
                  <c:v>14.141391000000009</c:v>
                </c:pt>
                <c:pt idx="7">
                  <c:v>10.826700000000017</c:v>
                </c:pt>
                <c:pt idx="8">
                  <c:v>51.279840000000014</c:v>
                </c:pt>
                <c:pt idx="9">
                  <c:v>18.656339999999989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8.4104099999999935</c:v>
                </c:pt>
                <c:pt idx="15">
                  <c:v>1.1185200000000017</c:v>
                </c:pt>
                <c:pt idx="16">
                  <c:v>43.550579999999989</c:v>
                </c:pt>
                <c:pt idx="17">
                  <c:v>8.0662500000000001</c:v>
                </c:pt>
                <c:pt idx="18">
                  <c:v>0</c:v>
                </c:pt>
                <c:pt idx="19">
                  <c:v>3.8933099999999947</c:v>
                </c:pt>
                <c:pt idx="20">
                  <c:v>12.093925800000003</c:v>
                </c:pt>
                <c:pt idx="21">
                  <c:v>13.499389200000014</c:v>
                </c:pt>
                <c:pt idx="22">
                  <c:v>65.232588300000018</c:v>
                </c:pt>
                <c:pt idx="23">
                  <c:v>23.217865033200013</c:v>
                </c:pt>
                <c:pt idx="24">
                  <c:v>32.906678863200014</c:v>
                </c:pt>
                <c:pt idx="25">
                  <c:v>68.839999999200018</c:v>
                </c:pt>
                <c:pt idx="26">
                  <c:v>43.210009015200001</c:v>
                </c:pt>
                <c:pt idx="27">
                  <c:v>66.007671322800007</c:v>
                </c:pt>
                <c:pt idx="28">
                  <c:v>9.2990807364000059</c:v>
                </c:pt>
                <c:pt idx="29">
                  <c:v>0</c:v>
                </c:pt>
                <c:pt idx="30">
                  <c:v>0</c:v>
                </c:pt>
                <c:pt idx="31">
                  <c:v>58.918053906000011</c:v>
                </c:pt>
                <c:pt idx="32">
                  <c:v>70.839600000000019</c:v>
                </c:pt>
                <c:pt idx="33">
                  <c:v>27.131285736000009</c:v>
                </c:pt>
                <c:pt idx="34">
                  <c:v>13.795080000000008</c:v>
                </c:pt>
                <c:pt idx="35">
                  <c:v>0</c:v>
                </c:pt>
              </c:numCache>
            </c:numRef>
          </c:val>
        </c:ser>
        <c:axId val="68056576"/>
        <c:axId val="68058112"/>
      </c:barChart>
      <c:barChart>
        <c:barDir val="col"/>
        <c:grouping val="clustered"/>
        <c:ser>
          <c:idx val="1"/>
          <c:order val="1"/>
          <c:tx>
            <c:v>$Lost/Gaines</c:v>
          </c:tx>
          <c:dPt>
            <c:idx val="3"/>
            <c:spPr>
              <a:solidFill>
                <a:srgbClr val="92D050"/>
              </a:solidFill>
            </c:spPr>
          </c:dPt>
          <c:dPt>
            <c:idx val="4"/>
            <c:spPr>
              <a:solidFill>
                <a:srgbClr val="92D050"/>
              </a:solidFill>
            </c:spPr>
          </c:dPt>
          <c:dPt>
            <c:idx val="8"/>
            <c:spPr>
              <a:solidFill>
                <a:srgbClr val="92D050"/>
              </a:solidFill>
            </c:spPr>
          </c:dPt>
          <c:dPt>
            <c:idx val="16"/>
            <c:spPr>
              <a:solidFill>
                <a:srgbClr val="92D050"/>
              </a:solidFill>
            </c:spPr>
          </c:dPt>
          <c:dPt>
            <c:idx val="22"/>
            <c:spPr>
              <a:solidFill>
                <a:srgbClr val="92D050"/>
              </a:solidFill>
            </c:spPr>
          </c:dPt>
          <c:dPt>
            <c:idx val="23"/>
            <c:spPr>
              <a:solidFill>
                <a:srgbClr val="92D050"/>
              </a:solidFill>
            </c:spPr>
          </c:dPt>
          <c:dPt>
            <c:idx val="24"/>
            <c:spPr>
              <a:solidFill>
                <a:srgbClr val="92D050"/>
              </a:solidFill>
            </c:spPr>
          </c:dPt>
          <c:dPt>
            <c:idx val="25"/>
            <c:spPr>
              <a:solidFill>
                <a:srgbClr val="92D050"/>
              </a:solidFill>
            </c:spPr>
          </c:dPt>
          <c:dPt>
            <c:idx val="26"/>
            <c:spPr>
              <a:solidFill>
                <a:srgbClr val="92D050"/>
              </a:solidFill>
            </c:spPr>
          </c:dPt>
          <c:dPt>
            <c:idx val="27"/>
            <c:spPr>
              <a:solidFill>
                <a:srgbClr val="92D050"/>
              </a:solidFill>
            </c:spPr>
          </c:dPt>
          <c:dPt>
            <c:idx val="31"/>
            <c:spPr>
              <a:solidFill>
                <a:srgbClr val="92D050"/>
              </a:solidFill>
            </c:spPr>
          </c:dPt>
          <c:dPt>
            <c:idx val="32"/>
            <c:spPr>
              <a:solidFill>
                <a:srgbClr val="92D050"/>
              </a:solidFill>
            </c:spPr>
          </c:dPt>
          <c:dPt>
            <c:idx val="33"/>
            <c:spPr>
              <a:solidFill>
                <a:srgbClr val="92D050"/>
              </a:solidFill>
            </c:spPr>
          </c:dPt>
          <c:val>
            <c:numRef>
              <c:f>Trt_Means!$AB$5:$AB$40</c:f>
              <c:numCache>
                <c:formatCode>General</c:formatCode>
                <c:ptCount val="36"/>
                <c:pt idx="0">
                  <c:v>-10.675560000000001</c:v>
                </c:pt>
                <c:pt idx="1">
                  <c:v>-14.489999999999998</c:v>
                </c:pt>
                <c:pt idx="2">
                  <c:v>-14.489999999999998</c:v>
                </c:pt>
                <c:pt idx="3">
                  <c:v>7.251304200000007</c:v>
                </c:pt>
                <c:pt idx="4">
                  <c:v>14.964001500000006</c:v>
                </c:pt>
                <c:pt idx="5">
                  <c:v>-13.093212299999998</c:v>
                </c:pt>
                <c:pt idx="6">
                  <c:v>-4.5910262999999922</c:v>
                </c:pt>
                <c:pt idx="7">
                  <c:v>-6.911309999999987</c:v>
                </c:pt>
                <c:pt idx="8">
                  <c:v>21.405888000000008</c:v>
                </c:pt>
                <c:pt idx="9">
                  <c:v>-1.4305620000000072</c:v>
                </c:pt>
                <c:pt idx="10">
                  <c:v>-14.489999999999998</c:v>
                </c:pt>
                <c:pt idx="11">
                  <c:v>-14.489999999999998</c:v>
                </c:pt>
                <c:pt idx="12">
                  <c:v>-14.489999999999998</c:v>
                </c:pt>
                <c:pt idx="13">
                  <c:v>-14.489999999999998</c:v>
                </c:pt>
                <c:pt idx="14">
                  <c:v>-8.6027130000000032</c:v>
                </c:pt>
                <c:pt idx="15">
                  <c:v>-13.707035999999997</c:v>
                </c:pt>
                <c:pt idx="16">
                  <c:v>15.995405999999992</c:v>
                </c:pt>
                <c:pt idx="17">
                  <c:v>-8.8436249999999994</c:v>
                </c:pt>
                <c:pt idx="18">
                  <c:v>-14.489999999999998</c:v>
                </c:pt>
                <c:pt idx="19">
                  <c:v>-11.764683000000002</c:v>
                </c:pt>
                <c:pt idx="20">
                  <c:v>-6.0242519399999974</c:v>
                </c:pt>
                <c:pt idx="21">
                  <c:v>-5.0404275599999888</c:v>
                </c:pt>
                <c:pt idx="22">
                  <c:v>31.17281181000001</c:v>
                </c:pt>
                <c:pt idx="23">
                  <c:v>1.7625055232400086</c:v>
                </c:pt>
                <c:pt idx="24">
                  <c:v>8.5446752042400114</c:v>
                </c:pt>
                <c:pt idx="25">
                  <c:v>33.697999999440015</c:v>
                </c:pt>
                <c:pt idx="26">
                  <c:v>15.757006310640001</c:v>
                </c:pt>
                <c:pt idx="27">
                  <c:v>31.715369925960001</c:v>
                </c:pt>
                <c:pt idx="28">
                  <c:v>-7.9806434845199945</c:v>
                </c:pt>
                <c:pt idx="29">
                  <c:v>-14.489999999999998</c:v>
                </c:pt>
                <c:pt idx="30">
                  <c:v>-14.489999999999998</c:v>
                </c:pt>
                <c:pt idx="31">
                  <c:v>26.752637734200004</c:v>
                </c:pt>
                <c:pt idx="32">
                  <c:v>35.09772000000001</c:v>
                </c:pt>
                <c:pt idx="33">
                  <c:v>4.5019000152000075</c:v>
                </c:pt>
                <c:pt idx="34">
                  <c:v>-4.833443999999993</c:v>
                </c:pt>
                <c:pt idx="35">
                  <c:v>-14.489999999999998</c:v>
                </c:pt>
              </c:numCache>
            </c:numRef>
          </c:val>
        </c:ser>
        <c:gapWidth val="455"/>
        <c:overlap val="90"/>
        <c:axId val="68066304"/>
        <c:axId val="68064384"/>
      </c:barChart>
      <c:catAx>
        <c:axId val="680565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58112"/>
        <c:crosses val="autoZero"/>
        <c:auto val="1"/>
        <c:lblAlgn val="ctr"/>
        <c:lblOffset val="100"/>
        <c:tickLblSkip val="2"/>
        <c:tickMarkSkip val="1"/>
      </c:catAx>
      <c:valAx>
        <c:axId val="68058112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Optimum N rate,</a:t>
                </a:r>
                <a:r>
                  <a:rPr lang="en-US" baseline="0"/>
                  <a:t> lb/ac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208628443987689E-2"/>
              <c:y val="0.248918528041138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56576"/>
        <c:crosses val="autoZero"/>
        <c:crossBetween val="between"/>
      </c:valAx>
      <c:valAx>
        <c:axId val="68064384"/>
        <c:scaling>
          <c:orientation val="minMax"/>
          <c:max val="150"/>
          <c:min val="-150"/>
        </c:scaling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Net</a:t>
                </a:r>
                <a:r>
                  <a:rPr lang="en-US" b="1" baseline="0"/>
                  <a:t> Loss and/or Gain, $/ac</a:t>
                </a:r>
                <a:endParaRPr lang="en-US" b="1"/>
              </a:p>
            </c:rich>
          </c:tx>
        </c:title>
        <c:numFmt formatCode="General" sourceLinked="1"/>
        <c:tickLblPos val="nextTo"/>
        <c:crossAx val="68066304"/>
        <c:crosses val="max"/>
        <c:crossBetween val="between"/>
        <c:majorUnit val="50"/>
        <c:minorUnit val="10"/>
      </c:valAx>
      <c:catAx>
        <c:axId val="68066304"/>
        <c:scaling>
          <c:orientation val="minMax"/>
        </c:scaling>
        <c:delete val="1"/>
        <c:axPos val="b"/>
        <c:tickLblPos val="nextTo"/>
        <c:crossAx val="68064384"/>
        <c:crosses val="autoZero"/>
        <c:auto val="1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Lahoma, OK, Wheat 502</a:t>
            </a:r>
          </a:p>
        </c:rich>
      </c:tx>
      <c:layout>
        <c:manualLayout>
          <c:xMode val="edge"/>
          <c:yMode val="edge"/>
          <c:x val="0.3736462093862829"/>
          <c:y val="3.3802863395223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52346570397112"/>
          <c:y val="0.12957764301502395"/>
          <c:w val="0.77436823104693142"/>
          <c:h val="0.69577560488502221"/>
        </c:manualLayout>
      </c:layout>
      <c:scatterChart>
        <c:scatterStyle val="lineMarker"/>
        <c:ser>
          <c:idx val="0"/>
          <c:order val="0"/>
          <c:tx>
            <c:strRef>
              <c:f>Trt_Means!$AG$4</c:f>
              <c:strCache>
                <c:ptCount val="1"/>
                <c:pt idx="0">
                  <c:v>Check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Trt_Means!$AG$5:$AG$38</c:f>
              <c:numCache>
                <c:formatCode>General</c:formatCode>
                <c:ptCount val="34"/>
                <c:pt idx="0">
                  <c:v>50.680500000000002</c:v>
                </c:pt>
                <c:pt idx="1">
                  <c:v>38.570999999999998</c:v>
                </c:pt>
                <c:pt idx="2">
                  <c:v>22.834515</c:v>
                </c:pt>
                <c:pt idx="3">
                  <c:v>37.069559999999996</c:v>
                </c:pt>
                <c:pt idx="4">
                  <c:v>32.101905000000002</c:v>
                </c:pt>
                <c:pt idx="5">
                  <c:v>23.418945000000001</c:v>
                </c:pt>
                <c:pt idx="6">
                  <c:v>28.595325000000003</c:v>
                </c:pt>
                <c:pt idx="7">
                  <c:v>51.991500000000002</c:v>
                </c:pt>
                <c:pt idx="8">
                  <c:v>28.762650000000004</c:v>
                </c:pt>
                <c:pt idx="9">
                  <c:v>26.96865</c:v>
                </c:pt>
                <c:pt idx="10">
                  <c:v>37.946549999999995</c:v>
                </c:pt>
                <c:pt idx="11">
                  <c:v>53.181750000000001</c:v>
                </c:pt>
                <c:pt idx="12">
                  <c:v>46.043700000000001</c:v>
                </c:pt>
                <c:pt idx="13">
                  <c:v>28.17615</c:v>
                </c:pt>
                <c:pt idx="14">
                  <c:v>55.727849999999997</c:v>
                </c:pt>
                <c:pt idx="15">
                  <c:v>42.079650000000001</c:v>
                </c:pt>
                <c:pt idx="16">
                  <c:v>37.360050000000001</c:v>
                </c:pt>
                <c:pt idx="17">
                  <c:v>24.964200000000002</c:v>
                </c:pt>
                <c:pt idx="18">
                  <c:v>36.483750000000001</c:v>
                </c:pt>
                <c:pt idx="19">
                  <c:v>31.263900000000003</c:v>
                </c:pt>
                <c:pt idx="20">
                  <c:v>24.687992999999995</c:v>
                </c:pt>
                <c:pt idx="21">
                  <c:v>23.669415000000001</c:v>
                </c:pt>
                <c:pt idx="22">
                  <c:v>15.3078915</c:v>
                </c:pt>
                <c:pt idx="23">
                  <c:v>40.553118563999995</c:v>
                </c:pt>
                <c:pt idx="24">
                  <c:v>24.858842105999997</c:v>
                </c:pt>
                <c:pt idx="25">
                  <c:v>25.954661051999999</c:v>
                </c:pt>
                <c:pt idx="26">
                  <c:v>39.280007843999996</c:v>
                </c:pt>
                <c:pt idx="27">
                  <c:v>26.474459027999998</c:v>
                </c:pt>
                <c:pt idx="28">
                  <c:v>33.405163475999998</c:v>
                </c:pt>
                <c:pt idx="29">
                  <c:v>37.980608951999997</c:v>
                </c:pt>
                <c:pt idx="30">
                  <c:v>50.23019054400001</c:v>
                </c:pt>
                <c:pt idx="31">
                  <c:v>54.694859004000008</c:v>
                </c:pt>
                <c:pt idx="32">
                  <c:v>27.599999999999998</c:v>
                </c:pt>
                <c:pt idx="33">
                  <c:v>33.005149500000002</c:v>
                </c:pt>
              </c:numCache>
            </c:numRef>
          </c:yVal>
        </c:ser>
        <c:ser>
          <c:idx val="1"/>
          <c:order val="1"/>
          <c:tx>
            <c:strRef>
              <c:f>Trt_Means!$AH$4</c:f>
              <c:strCache>
                <c:ptCount val="1"/>
                <c:pt idx="0">
                  <c:v>Max N uptake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Trt_Means!$AH$5:$AH$38</c:f>
              <c:numCache>
                <c:formatCode>General</c:formatCode>
                <c:ptCount val="34"/>
                <c:pt idx="0">
                  <c:v>51.646499999999996</c:v>
                </c:pt>
                <c:pt idx="1">
                  <c:v>30.139200000000002</c:v>
                </c:pt>
                <c:pt idx="2">
                  <c:v>38.363654999999994</c:v>
                </c:pt>
                <c:pt idx="3">
                  <c:v>69.75589500000001</c:v>
                </c:pt>
                <c:pt idx="4">
                  <c:v>64.496024999999989</c:v>
                </c:pt>
                <c:pt idx="5">
                  <c:v>39.782984999999996</c:v>
                </c:pt>
                <c:pt idx="6">
                  <c:v>53.224874999999997</c:v>
                </c:pt>
                <c:pt idx="7">
                  <c:v>54.623850000000004</c:v>
                </c:pt>
                <c:pt idx="8">
                  <c:v>76.310549999999992</c:v>
                </c:pt>
                <c:pt idx="9">
                  <c:v>53.519849999999998</c:v>
                </c:pt>
                <c:pt idx="10">
                  <c:v>38.363999999999997</c:v>
                </c:pt>
                <c:pt idx="11">
                  <c:v>51.636149999999994</c:v>
                </c:pt>
                <c:pt idx="12">
                  <c:v>55.683</c:v>
                </c:pt>
                <c:pt idx="13">
                  <c:v>41.703599999999994</c:v>
                </c:pt>
                <c:pt idx="14">
                  <c:v>63.4938</c:v>
                </c:pt>
                <c:pt idx="15">
                  <c:v>57.27344999999999</c:v>
                </c:pt>
                <c:pt idx="16">
                  <c:v>87.160799999999995</c:v>
                </c:pt>
                <c:pt idx="17">
                  <c:v>55.645049999999998</c:v>
                </c:pt>
                <c:pt idx="18">
                  <c:v>60.530250000000002</c:v>
                </c:pt>
                <c:pt idx="19">
                  <c:v>40.696199999999997</c:v>
                </c:pt>
                <c:pt idx="20">
                  <c:v>53.471170500000007</c:v>
                </c:pt>
                <c:pt idx="21">
                  <c:v>50.119046999999995</c:v>
                </c:pt>
                <c:pt idx="22">
                  <c:v>62.534010000000009</c:v>
                </c:pt>
                <c:pt idx="23">
                  <c:v>63.419737883999993</c:v>
                </c:pt>
                <c:pt idx="24">
                  <c:v>53.492813040000001</c:v>
                </c:pt>
                <c:pt idx="25">
                  <c:v>73.371342924000004</c:v>
                </c:pt>
                <c:pt idx="26">
                  <c:v>77.627537957999991</c:v>
                </c:pt>
                <c:pt idx="27">
                  <c:v>74.557211976000005</c:v>
                </c:pt>
                <c:pt idx="28">
                  <c:v>54.367669836000005</c:v>
                </c:pt>
                <c:pt idx="29">
                  <c:v>29.206818041999995</c:v>
                </c:pt>
                <c:pt idx="30">
                  <c:v>60.603537935999995</c:v>
                </c:pt>
                <c:pt idx="31">
                  <c:v>121.89412722599999</c:v>
                </c:pt>
                <c:pt idx="32">
                  <c:v>83.766000000000005</c:v>
                </c:pt>
                <c:pt idx="33">
                  <c:v>59.035773894000002</c:v>
                </c:pt>
              </c:numCache>
            </c:numRef>
          </c:yVal>
        </c:ser>
        <c:axId val="68164224"/>
        <c:axId val="68170880"/>
      </c:scatterChart>
      <c:scatterChart>
        <c:scatterStyle val="lineMarker"/>
        <c:ser>
          <c:idx val="2"/>
          <c:order val="2"/>
          <c:tx>
            <c:v>Difference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Trt_Means!$AF$5:$AF$38</c:f>
              <c:numCache>
                <c:formatCode>General</c:formatCode>
                <c:ptCount val="3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</c:numCache>
            </c:numRef>
          </c:xVal>
          <c:yVal>
            <c:numRef>
              <c:f>Trt_Means!$AI$5:$AI$38</c:f>
              <c:numCache>
                <c:formatCode>General</c:formatCode>
                <c:ptCount val="34"/>
                <c:pt idx="0">
                  <c:v>0.96599999999999397</c:v>
                </c:pt>
                <c:pt idx="1">
                  <c:v>-8.4317999999999955</c:v>
                </c:pt>
                <c:pt idx="2">
                  <c:v>15.529139999999995</c:v>
                </c:pt>
                <c:pt idx="3">
                  <c:v>32.686335000000014</c:v>
                </c:pt>
                <c:pt idx="4">
                  <c:v>32.394119999999987</c:v>
                </c:pt>
                <c:pt idx="5">
                  <c:v>16.364039999999996</c:v>
                </c:pt>
                <c:pt idx="6">
                  <c:v>24.629549999999995</c:v>
                </c:pt>
                <c:pt idx="7">
                  <c:v>2.6323500000000024</c:v>
                </c:pt>
                <c:pt idx="8">
                  <c:v>47.547899999999984</c:v>
                </c:pt>
                <c:pt idx="9">
                  <c:v>26.551199999999998</c:v>
                </c:pt>
                <c:pt idx="10">
                  <c:v>0.41745000000000232</c:v>
                </c:pt>
                <c:pt idx="11">
                  <c:v>-1.5456000000000074</c:v>
                </c:pt>
                <c:pt idx="12">
                  <c:v>9.6392999999999986</c:v>
                </c:pt>
                <c:pt idx="13">
                  <c:v>13.527449999999995</c:v>
                </c:pt>
                <c:pt idx="14">
                  <c:v>7.7659500000000037</c:v>
                </c:pt>
                <c:pt idx="15">
                  <c:v>15.193799999999989</c:v>
                </c:pt>
                <c:pt idx="16">
                  <c:v>49.800749999999994</c:v>
                </c:pt>
                <c:pt idx="17">
                  <c:v>30.680849999999996</c:v>
                </c:pt>
                <c:pt idx="18">
                  <c:v>24.046500000000002</c:v>
                </c:pt>
                <c:pt idx="19">
                  <c:v>9.4322999999999944</c:v>
                </c:pt>
                <c:pt idx="20">
                  <c:v>28.783177500000011</c:v>
                </c:pt>
                <c:pt idx="21">
                  <c:v>26.449631999999994</c:v>
                </c:pt>
                <c:pt idx="22">
                  <c:v>47.226118500000013</c:v>
                </c:pt>
                <c:pt idx="23">
                  <c:v>22.866619319999998</c:v>
                </c:pt>
                <c:pt idx="24">
                  <c:v>28.633970934000004</c:v>
                </c:pt>
                <c:pt idx="25">
                  <c:v>47.416681872000005</c:v>
                </c:pt>
                <c:pt idx="26">
                  <c:v>38.347530113999994</c:v>
                </c:pt>
                <c:pt idx="27">
                  <c:v>48.082752948000007</c:v>
                </c:pt>
                <c:pt idx="28">
                  <c:v>20.962506360000006</c:v>
                </c:pt>
                <c:pt idx="29">
                  <c:v>-8.7737909100000024</c:v>
                </c:pt>
                <c:pt idx="30">
                  <c:v>10.373347391999985</c:v>
                </c:pt>
                <c:pt idx="31">
                  <c:v>67.199268221999986</c:v>
                </c:pt>
                <c:pt idx="32">
                  <c:v>56.166000000000011</c:v>
                </c:pt>
                <c:pt idx="33">
                  <c:v>26.030624394</c:v>
                </c:pt>
              </c:numCache>
            </c:numRef>
          </c:yVal>
        </c:ser>
        <c:axId val="68172800"/>
        <c:axId val="68178688"/>
      </c:scatterChart>
      <c:valAx>
        <c:axId val="6816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653429602888087"/>
              <c:y val="0.901409690539297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0880"/>
        <c:crosses val="autoZero"/>
        <c:crossBetween val="midCat"/>
      </c:valAx>
      <c:valAx>
        <c:axId val="6817088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uptake, lb/ac</a:t>
                </a:r>
              </a:p>
            </c:rich>
          </c:tx>
          <c:layout>
            <c:manualLayout>
              <c:xMode val="edge"/>
              <c:yMode val="edge"/>
              <c:x val="2.7075812274368463E-2"/>
              <c:y val="0.315493391688755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4224"/>
        <c:crosses val="autoZero"/>
        <c:crossBetween val="midCat"/>
      </c:valAx>
      <c:valAx>
        <c:axId val="68172800"/>
        <c:scaling>
          <c:orientation val="minMax"/>
        </c:scaling>
        <c:delete val="1"/>
        <c:axPos val="b"/>
        <c:numFmt formatCode="General" sourceLinked="1"/>
        <c:tickLblPos val="nextTo"/>
        <c:crossAx val="68178688"/>
        <c:crosses val="autoZero"/>
        <c:crossBetween val="midCat"/>
      </c:valAx>
      <c:valAx>
        <c:axId val="681786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Difference, N uptake, lb/ac</a:t>
                </a:r>
              </a:p>
            </c:rich>
          </c:tx>
          <c:layout>
            <c:manualLayout>
              <c:xMode val="edge"/>
              <c:yMode val="edge"/>
              <c:x val="0.93682310469314334"/>
              <c:y val="0.270422907161790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280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44043321299652"/>
          <c:y val="3.6619768678159158E-2"/>
          <c:w val="0.20397111913357402"/>
          <c:h val="0.163380506410247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6654362815081191E-2"/>
          <c:y val="6.4327669064296558E-2"/>
          <c:w val="0.86245431434994568"/>
          <c:h val="0.79239992347383414"/>
        </c:manualLayout>
      </c:layout>
      <c:scatterChart>
        <c:scatterStyle val="lineMarker"/>
        <c:ser>
          <c:idx val="0"/>
          <c:order val="0"/>
          <c:tx>
            <c:strRef>
              <c:f>Trt_Means!$AK$4</c:f>
              <c:strCache>
                <c:ptCount val="1"/>
                <c:pt idx="0">
                  <c:v>100-40-60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Trt_Means!$AJ$5:$AJ$37</c:f>
              <c:numCache>
                <c:formatCode>General</c:formatCode>
                <c:ptCount val="33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</c:numCache>
            </c:numRef>
          </c:xVal>
          <c:yVal>
            <c:numRef>
              <c:f>Trt_Means!$AK$5:$AK$37</c:f>
              <c:numCache>
                <c:formatCode>General</c:formatCode>
                <c:ptCount val="33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</c:numCache>
            </c:numRef>
          </c:yVal>
        </c:ser>
        <c:axId val="68102784"/>
        <c:axId val="68113152"/>
      </c:scatterChart>
      <c:valAx>
        <c:axId val="68102784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557666703272397"/>
              <c:y val="0.912283306730019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3152"/>
        <c:crosses val="autoZero"/>
        <c:crossBetween val="midCat"/>
      </c:valAx>
      <c:valAx>
        <c:axId val="68113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 yield, bu/ac</a:t>
                </a:r>
              </a:p>
            </c:rich>
          </c:tx>
          <c:layout>
            <c:manualLayout>
              <c:xMode val="edge"/>
              <c:yMode val="edge"/>
              <c:x val="2.9739803943101582E-2"/>
              <c:y val="0.34210624002375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027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85637412777483E-2"/>
          <c:y val="7.2607494738470849E-2"/>
          <c:w val="0.86964776399514865"/>
          <c:h val="0.76567903542387927"/>
        </c:manualLayout>
      </c:layout>
      <c:scatterChart>
        <c:scatterStyle val="lineMarker"/>
        <c:ser>
          <c:idx val="0"/>
          <c:order val="0"/>
          <c:tx>
            <c:strRef>
              <c:f>Trt_Means!$AL$4</c:f>
              <c:strCache>
                <c:ptCount val="1"/>
                <c:pt idx="0">
                  <c:v>0-40-60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Trt_Means!$AJ$5:$AJ$38</c:f>
              <c:numCache>
                <c:formatCode>General</c:formatCode>
                <c:ptCount val="34"/>
                <c:pt idx="0">
                  <c:v>9.6599999999999395E-3</c:v>
                </c:pt>
                <c:pt idx="1">
                  <c:v>-8.4317999999999949E-2</c:v>
                </c:pt>
                <c:pt idx="2">
                  <c:v>0.15529139999999994</c:v>
                </c:pt>
                <c:pt idx="3">
                  <c:v>0.32686335000000016</c:v>
                </c:pt>
                <c:pt idx="4">
                  <c:v>0.32394119999999987</c:v>
                </c:pt>
                <c:pt idx="5">
                  <c:v>0.16364039999999996</c:v>
                </c:pt>
                <c:pt idx="6">
                  <c:v>0.24629549999999995</c:v>
                </c:pt>
                <c:pt idx="7">
                  <c:v>2.6323500000000024E-2</c:v>
                </c:pt>
                <c:pt idx="8">
                  <c:v>0.47547899999999982</c:v>
                </c:pt>
                <c:pt idx="9">
                  <c:v>0.26551199999999997</c:v>
                </c:pt>
                <c:pt idx="10">
                  <c:v>4.1745000000000228E-3</c:v>
                </c:pt>
                <c:pt idx="11">
                  <c:v>-1.5456000000000074E-2</c:v>
                </c:pt>
                <c:pt idx="12">
                  <c:v>9.6392999999999993E-2</c:v>
                </c:pt>
                <c:pt idx="13">
                  <c:v>0.13527449999999994</c:v>
                </c:pt>
                <c:pt idx="14">
                  <c:v>7.7659500000000034E-2</c:v>
                </c:pt>
                <c:pt idx="15">
                  <c:v>0.15193799999999988</c:v>
                </c:pt>
                <c:pt idx="16">
                  <c:v>0.49800749999999994</c:v>
                </c:pt>
                <c:pt idx="17">
                  <c:v>0.30680849999999998</c:v>
                </c:pt>
                <c:pt idx="18">
                  <c:v>0.24046500000000001</c:v>
                </c:pt>
                <c:pt idx="19">
                  <c:v>9.4322999999999949E-2</c:v>
                </c:pt>
                <c:pt idx="20">
                  <c:v>0.28783177500000012</c:v>
                </c:pt>
                <c:pt idx="21">
                  <c:v>0.26449631999999995</c:v>
                </c:pt>
                <c:pt idx="22">
                  <c:v>0.47226118500000014</c:v>
                </c:pt>
                <c:pt idx="23">
                  <c:v>0.22866619319999998</c:v>
                </c:pt>
                <c:pt idx="24">
                  <c:v>0.28633970934000003</c:v>
                </c:pt>
                <c:pt idx="25">
                  <c:v>0.47416681872000005</c:v>
                </c:pt>
                <c:pt idx="26">
                  <c:v>0.38347530113999995</c:v>
                </c:pt>
                <c:pt idx="27">
                  <c:v>0.48082752948000007</c:v>
                </c:pt>
                <c:pt idx="28">
                  <c:v>0.20962506360000005</c:v>
                </c:pt>
                <c:pt idx="29">
                  <c:v>-8.7737909100000025E-2</c:v>
                </c:pt>
                <c:pt idx="30">
                  <c:v>0.10373347391999985</c:v>
                </c:pt>
                <c:pt idx="31">
                  <c:v>0.67199268221999986</c:v>
                </c:pt>
                <c:pt idx="32">
                  <c:v>0.56166000000000016</c:v>
                </c:pt>
                <c:pt idx="33">
                  <c:v>0.26030624394000001</c:v>
                </c:pt>
              </c:numCache>
            </c:numRef>
          </c:xVal>
          <c:yVal>
            <c:numRef>
              <c:f>Trt_Means!$AL$5:$AL$38</c:f>
              <c:numCache>
                <c:formatCode>General</c:formatCode>
                <c:ptCount val="34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</c:numCache>
            </c:numRef>
          </c:yVal>
        </c:ser>
        <c:axId val="68124032"/>
        <c:axId val="68147072"/>
      </c:scatterChart>
      <c:valAx>
        <c:axId val="6812403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0.50093200966744056"/>
              <c:y val="0.90099300289102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7072"/>
        <c:crosses val="autoZero"/>
        <c:crossBetween val="midCat"/>
      </c:valAx>
      <c:valAx>
        <c:axId val="681470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Check yield, bu/ac</a:t>
                </a:r>
              </a:p>
            </c:rich>
          </c:tx>
          <c:layout>
            <c:manualLayout>
              <c:xMode val="edge"/>
              <c:yMode val="edge"/>
              <c:x val="2.9795212470926091E-2"/>
              <c:y val="0.31023202297346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24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1"/>
              <a:t>Response</a:t>
            </a:r>
            <a:r>
              <a:rPr lang="en-US" b="1" baseline="0"/>
              <a:t> Index</a:t>
            </a:r>
            <a:endParaRPr lang="en-US" b="1"/>
          </a:p>
        </c:rich>
      </c:tx>
      <c:layout>
        <c:manualLayout>
          <c:xMode val="edge"/>
          <c:yMode val="edge"/>
          <c:x val="0.4575244554970338"/>
          <c:y val="0.10373761734296923"/>
        </c:manualLayout>
      </c:layout>
    </c:title>
    <c:plotArea>
      <c:layout>
        <c:manualLayout>
          <c:layoutTarget val="inner"/>
          <c:xMode val="edge"/>
          <c:yMode val="edge"/>
          <c:x val="0.10177714005794702"/>
          <c:y val="5.6603877881555652E-2"/>
          <c:w val="0.86167233947113564"/>
          <c:h val="0.73962400431899844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Trt_Means!$AE$5:$AE$41</c:f>
              <c:numCache>
                <c:formatCode>General</c:formatCode>
                <c:ptCount val="37"/>
                <c:pt idx="0">
                  <c:v>1.0190605854322667</c:v>
                </c:pt>
                <c:pt idx="1">
                  <c:v>0.78139534883720929</c:v>
                </c:pt>
                <c:pt idx="2">
                  <c:v>1.6800731261425961</c:v>
                </c:pt>
                <c:pt idx="3">
                  <c:v>1.8817567567567568</c:v>
                </c:pt>
                <c:pt idx="4">
                  <c:v>2.0091027308192455</c:v>
                </c:pt>
                <c:pt idx="5">
                  <c:v>1.6987522281639929</c:v>
                </c:pt>
                <c:pt idx="6">
                  <c:v>1.8613138686131387</c:v>
                </c:pt>
                <c:pt idx="7">
                  <c:v>1.050630391506304</c:v>
                </c:pt>
                <c:pt idx="8">
                  <c:v>2.6531126304426049</c:v>
                </c:pt>
                <c:pt idx="9">
                  <c:v>1.9845209159524113</c:v>
                </c:pt>
                <c:pt idx="10">
                  <c:v>1.0110010000909175</c:v>
                </c:pt>
                <c:pt idx="11">
                  <c:v>0.97093739863769046</c:v>
                </c:pt>
                <c:pt idx="12">
                  <c:v>1.2093511164393826</c:v>
                </c:pt>
                <c:pt idx="13">
                  <c:v>1.4801028529447777</c:v>
                </c:pt>
                <c:pt idx="14">
                  <c:v>1.1393549185909737</c:v>
                </c:pt>
                <c:pt idx="15">
                  <c:v>1.3610723948511929</c:v>
                </c:pt>
                <c:pt idx="16">
                  <c:v>2.3329947363560808</c:v>
                </c:pt>
                <c:pt idx="17">
                  <c:v>2.2289939192924266</c:v>
                </c:pt>
                <c:pt idx="18">
                  <c:v>1.6591016548463355</c:v>
                </c:pt>
                <c:pt idx="19">
                  <c:v>1.301699404105054</c:v>
                </c:pt>
                <c:pt idx="20">
                  <c:v>2.1658775786269868</c:v>
                </c:pt>
                <c:pt idx="21">
                  <c:v>2.1174603174603175</c:v>
                </c:pt>
                <c:pt idx="22">
                  <c:v>4.0850831742568863</c:v>
                </c:pt>
                <c:pt idx="23">
                  <c:v>1.5638683319486866</c:v>
                </c:pt>
                <c:pt idx="24">
                  <c:v>2.1518626174100373</c:v>
                </c:pt>
                <c:pt idx="25">
                  <c:v>2.8269042996555025</c:v>
                </c:pt>
                <c:pt idx="26">
                  <c:v>1.9762607549951792</c:v>
                </c:pt>
                <c:pt idx="27">
                  <c:v>2.8161939738653987</c:v>
                </c:pt>
                <c:pt idx="28">
                  <c:v>1.627522938933095</c:v>
                </c:pt>
                <c:pt idx="29">
                  <c:v>0.76899288473525151</c:v>
                </c:pt>
                <c:pt idx="30">
                  <c:v>1.2065161863742739</c:v>
                </c:pt>
                <c:pt idx="31">
                  <c:v>2.2286212899293791</c:v>
                </c:pt>
                <c:pt idx="32">
                  <c:v>3.0350000000000001</c:v>
                </c:pt>
                <c:pt idx="33">
                  <c:v>1.7886837293071494</c:v>
                </c:pt>
                <c:pt idx="34">
                  <c:v>1.1813697040046431</c:v>
                </c:pt>
                <c:pt idx="35">
                  <c:v>1.2989930286599536</c:v>
                </c:pt>
                <c:pt idx="36">
                  <c:v>2.180677570093458</c:v>
                </c:pt>
              </c:numCache>
            </c:numRef>
          </c:val>
        </c:ser>
        <c:axId val="68310144"/>
        <c:axId val="68311680"/>
      </c:barChart>
      <c:catAx>
        <c:axId val="68310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11680"/>
        <c:crosses val="autoZero"/>
        <c:auto val="1"/>
        <c:lblAlgn val="ctr"/>
        <c:lblOffset val="100"/>
        <c:tickLblSkip val="1"/>
        <c:tickMarkSkip val="1"/>
      </c:catAx>
      <c:valAx>
        <c:axId val="68311680"/>
        <c:scaling>
          <c:orientation val="minMax"/>
          <c:max val="4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3.8772243831598843E-2"/>
              <c:y val="0.20754755223237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1014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502, 1971-2008</a:t>
            </a:r>
          </a:p>
        </c:rich>
      </c:tx>
      <c:layout>
        <c:manualLayout>
          <c:xMode val="edge"/>
          <c:yMode val="edge"/>
          <c:x val="0.42578821079000623"/>
          <c:y val="7.89252728799328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33452956450228E-2"/>
          <c:y val="2.5188916876574433E-2"/>
          <c:w val="0.86569716085337445"/>
          <c:h val="0.81864080535757622"/>
        </c:manualLayout>
      </c:layout>
      <c:barChart>
        <c:barDir val="col"/>
        <c:grouping val="clustered"/>
        <c:ser>
          <c:idx val="1"/>
          <c:order val="0"/>
          <c:tx>
            <c:strRef>
              <c:f>Trt_Means!$I$4</c:f>
              <c:strCache>
                <c:ptCount val="1"/>
                <c:pt idx="0">
                  <c:v>0 kg N/ha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Trt_Means!$H$5:$H$41</c:f>
              <c:numCache>
                <c:formatCode>General</c:formatCode>
                <c:ptCount val="37"/>
                <c:pt idx="0">
                  <c:v>36.725000000000001</c:v>
                </c:pt>
                <c:pt idx="1">
                  <c:v>27.95</c:v>
                </c:pt>
                <c:pt idx="2">
                  <c:v>16.546749999999999</c:v>
                </c:pt>
                <c:pt idx="3">
                  <c:v>26.861999999999998</c:v>
                </c:pt>
                <c:pt idx="4">
                  <c:v>23.262250000000002</c:v>
                </c:pt>
                <c:pt idx="5">
                  <c:v>16.97025</c:v>
                </c:pt>
                <c:pt idx="6">
                  <c:v>20.721250000000001</c:v>
                </c:pt>
                <c:pt idx="7">
                  <c:v>37.674999999999997</c:v>
                </c:pt>
                <c:pt idx="8">
                  <c:v>20.842500000000001</c:v>
                </c:pt>
                <c:pt idx="9">
                  <c:v>19.5425</c:v>
                </c:pt>
                <c:pt idx="10">
                  <c:v>27.497499999999999</c:v>
                </c:pt>
                <c:pt idx="11">
                  <c:v>38.537500000000001</c:v>
                </c:pt>
                <c:pt idx="12">
                  <c:v>33.365000000000002</c:v>
                </c:pt>
                <c:pt idx="13">
                  <c:v>20.4175</c:v>
                </c:pt>
                <c:pt idx="14">
                  <c:v>40.3825</c:v>
                </c:pt>
                <c:pt idx="15">
                  <c:v>30.4925</c:v>
                </c:pt>
                <c:pt idx="16">
                  <c:v>27.072500000000002</c:v>
                </c:pt>
                <c:pt idx="17">
                  <c:v>18.09</c:v>
                </c:pt>
                <c:pt idx="18">
                  <c:v>26.4375</c:v>
                </c:pt>
                <c:pt idx="19">
                  <c:v>22.655000000000001</c:v>
                </c:pt>
                <c:pt idx="20">
                  <c:v>17.889849999999999</c:v>
                </c:pt>
                <c:pt idx="21">
                  <c:v>17.15175</c:v>
                </c:pt>
                <c:pt idx="22">
                  <c:v>11.092675</c:v>
                </c:pt>
                <c:pt idx="23">
                  <c:v>29.3863178</c:v>
                </c:pt>
                <c:pt idx="24">
                  <c:v>18.013653699999999</c:v>
                </c:pt>
                <c:pt idx="25">
                  <c:v>18.807725399999999</c:v>
                </c:pt>
                <c:pt idx="26">
                  <c:v>28.463773799999998</c:v>
                </c:pt>
                <c:pt idx="27">
                  <c:v>19.1843906</c:v>
                </c:pt>
                <c:pt idx="28">
                  <c:v>24.206640199999999</c:v>
                </c:pt>
                <c:pt idx="29">
                  <c:v>27.5221804</c:v>
                </c:pt>
                <c:pt idx="30">
                  <c:v>36.398688800000002</c:v>
                </c:pt>
                <c:pt idx="31">
                  <c:v>39.633955800000003</c:v>
                </c:pt>
                <c:pt idx="32">
                  <c:v>20</c:v>
                </c:pt>
                <c:pt idx="33">
                  <c:v>23.916775000000001</c:v>
                </c:pt>
                <c:pt idx="34">
                  <c:v>34.46</c:v>
                </c:pt>
                <c:pt idx="35">
                  <c:v>38.729999999999997</c:v>
                </c:pt>
                <c:pt idx="36">
                  <c:v>42.8</c:v>
                </c:pt>
              </c:numCache>
            </c:numRef>
          </c:val>
        </c:ser>
        <c:ser>
          <c:idx val="2"/>
          <c:order val="1"/>
          <c:tx>
            <c:strRef>
              <c:f>Trt_Means!$P$4</c:f>
              <c:strCache>
                <c:ptCount val="1"/>
                <c:pt idx="0">
                  <c:v>112 kg N/ha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Trt_Means!$F$5:$F$41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</c:numCache>
            </c:numRef>
          </c:cat>
          <c:val>
            <c:numRef>
              <c:f>Trt_Means!$O$5:$O$41</c:f>
              <c:numCache>
                <c:formatCode>General</c:formatCode>
                <c:ptCount val="37"/>
                <c:pt idx="0">
                  <c:v>37.424999999999997</c:v>
                </c:pt>
                <c:pt idx="1">
                  <c:v>21.84</c:v>
                </c:pt>
                <c:pt idx="2">
                  <c:v>27.79975</c:v>
                </c:pt>
                <c:pt idx="3">
                  <c:v>50.547750000000001</c:v>
                </c:pt>
                <c:pt idx="4">
                  <c:v>46.736249999999998</c:v>
                </c:pt>
                <c:pt idx="5">
                  <c:v>28.828250000000001</c:v>
                </c:pt>
                <c:pt idx="6">
                  <c:v>38.568750000000001</c:v>
                </c:pt>
                <c:pt idx="7">
                  <c:v>39.582500000000003</c:v>
                </c:pt>
                <c:pt idx="8">
                  <c:v>55.297499999999999</c:v>
                </c:pt>
                <c:pt idx="9">
                  <c:v>38.782499999999999</c:v>
                </c:pt>
                <c:pt idx="10">
                  <c:v>27.8</c:v>
                </c:pt>
                <c:pt idx="11">
                  <c:v>37.417499999999997</c:v>
                </c:pt>
                <c:pt idx="12">
                  <c:v>40.35</c:v>
                </c:pt>
                <c:pt idx="13">
                  <c:v>30.22</c:v>
                </c:pt>
                <c:pt idx="14">
                  <c:v>46.01</c:v>
                </c:pt>
                <c:pt idx="15">
                  <c:v>41.502499999999998</c:v>
                </c:pt>
                <c:pt idx="16">
                  <c:v>63.16</c:v>
                </c:pt>
                <c:pt idx="17">
                  <c:v>40.322499999999998</c:v>
                </c:pt>
                <c:pt idx="18">
                  <c:v>43.862499999999997</c:v>
                </c:pt>
                <c:pt idx="19">
                  <c:v>29.49</c:v>
                </c:pt>
                <c:pt idx="20">
                  <c:v>38.747225</c:v>
                </c:pt>
                <c:pt idx="21">
                  <c:v>36.318150000000003</c:v>
                </c:pt>
                <c:pt idx="22">
                  <c:v>45.314500000000002</c:v>
                </c:pt>
                <c:pt idx="23">
                  <c:v>45.956331800000001</c:v>
                </c:pt>
                <c:pt idx="24">
                  <c:v>38.762908000000003</c:v>
                </c:pt>
                <c:pt idx="25">
                  <c:v>53.167639800000003</c:v>
                </c:pt>
                <c:pt idx="26">
                  <c:v>56.251839099999998</c:v>
                </c:pt>
                <c:pt idx="27">
                  <c:v>54.026965199999999</c:v>
                </c:pt>
                <c:pt idx="28">
                  <c:v>39.396862200000001</c:v>
                </c:pt>
                <c:pt idx="29">
                  <c:v>21.164360899999998</c:v>
                </c:pt>
                <c:pt idx="30">
                  <c:v>43.915607199999997</c:v>
                </c:pt>
                <c:pt idx="31">
                  <c:v>88.329077699999999</c:v>
                </c:pt>
                <c:pt idx="32">
                  <c:v>60.7</c:v>
                </c:pt>
                <c:pt idx="33">
                  <c:v>42.7795463</c:v>
                </c:pt>
                <c:pt idx="34">
                  <c:v>40.71</c:v>
                </c:pt>
                <c:pt idx="35">
                  <c:v>50.31</c:v>
                </c:pt>
                <c:pt idx="36">
                  <c:v>93.332999999999998</c:v>
                </c:pt>
              </c:numCache>
            </c:numRef>
          </c:val>
        </c:ser>
        <c:axId val="68340736"/>
        <c:axId val="68227840"/>
      </c:barChart>
      <c:catAx>
        <c:axId val="68340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7840"/>
        <c:crosses val="autoZero"/>
        <c:auto val="1"/>
        <c:lblAlgn val="ctr"/>
        <c:lblOffset val="100"/>
        <c:tickLblSkip val="1"/>
        <c:tickMarkSkip val="1"/>
      </c:catAx>
      <c:valAx>
        <c:axId val="682278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yield, bu/ac</a:t>
                </a:r>
              </a:p>
            </c:rich>
          </c:tx>
          <c:layout>
            <c:manualLayout>
              <c:xMode val="edge"/>
              <c:yMode val="edge"/>
              <c:x val="1.3548092011286797E-2"/>
              <c:y val="0.307305050344778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4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564297425289"/>
          <c:y val="9.3198992443325065E-2"/>
          <c:w val="0.13915879595026159"/>
          <c:h val="0.144806862784257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50503846998662"/>
          <c:y val="3.1643098184155692E-2"/>
          <c:w val="0.86084278425045568"/>
          <c:h val="0.81684369810916679"/>
        </c:manualLayout>
      </c:layout>
      <c:barChart>
        <c:barDir val="col"/>
        <c:grouping val="clustered"/>
        <c:ser>
          <c:idx val="0"/>
          <c:order val="0"/>
          <c:tx>
            <c:strRef>
              <c:f>Trt_Means!$V$119</c:f>
              <c:strCache>
                <c:ptCount val="1"/>
                <c:pt idx="0">
                  <c:v>Optimum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Trt_Means!$T$120:$T$127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Trt_Means!$V$120:$V$127</c:f>
              <c:numCache>
                <c:formatCode>General</c:formatCode>
                <c:ptCount val="8"/>
                <c:pt idx="0">
                  <c:v>73.928591881535993</c:v>
                </c:pt>
                <c:pt idx="1">
                  <c:v>10.414970424768008</c:v>
                </c:pt>
                <c:pt idx="2">
                  <c:v>0</c:v>
                </c:pt>
                <c:pt idx="3">
                  <c:v>0</c:v>
                </c:pt>
                <c:pt idx="4">
                  <c:v>65.988220374720015</c:v>
                </c:pt>
                <c:pt idx="5">
                  <c:v>79.340352000000024</c:v>
                </c:pt>
                <c:pt idx="6">
                  <c:v>30.387040024320015</c:v>
                </c:pt>
                <c:pt idx="7">
                  <c:v>15.45048960000001</c:v>
                </c:pt>
              </c:numCache>
            </c:numRef>
          </c:val>
        </c:ser>
        <c:ser>
          <c:idx val="2"/>
          <c:order val="1"/>
          <c:tx>
            <c:v>SBNRC</c:v>
          </c:tx>
          <c:val>
            <c:numRef>
              <c:f>Trt_Means!$U$119:$AH$119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2"/>
          <c:tx>
            <c:strRef>
              <c:f>Trt_Means!$U$119</c:f>
              <c:strCache>
                <c:ptCount val="1"/>
                <c:pt idx="0">
                  <c:v>SBNRC</c:v>
                </c:pt>
              </c:strCache>
            </c:strRef>
          </c:tx>
          <c:val>
            <c:numRef>
              <c:f>Trt_Means!$U$120:$U$127</c:f>
              <c:numCache>
                <c:formatCode>General</c:formatCode>
                <c:ptCount val="8"/>
                <c:pt idx="0">
                  <c:v>40</c:v>
                </c:pt>
                <c:pt idx="1">
                  <c:v>44</c:v>
                </c:pt>
                <c:pt idx="2">
                  <c:v>25</c:v>
                </c:pt>
                <c:pt idx="3">
                  <c:v>39</c:v>
                </c:pt>
                <c:pt idx="4">
                  <c:v>56</c:v>
                </c:pt>
                <c:pt idx="5">
                  <c:v>20</c:v>
                </c:pt>
                <c:pt idx="6">
                  <c:v>40</c:v>
                </c:pt>
                <c:pt idx="7">
                  <c:v>10</c:v>
                </c:pt>
              </c:numCache>
            </c:numRef>
          </c:val>
        </c:ser>
        <c:axId val="68278528"/>
        <c:axId val="68354048"/>
      </c:barChart>
      <c:catAx>
        <c:axId val="68278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54048"/>
        <c:crosses val="autoZero"/>
        <c:auto val="1"/>
        <c:lblAlgn val="ctr"/>
        <c:lblOffset val="100"/>
        <c:tickLblSkip val="2"/>
        <c:tickMarkSkip val="1"/>
      </c:catAx>
      <c:valAx>
        <c:axId val="6835404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Maximum Yield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062083806464201E-2"/>
              <c:y val="0.269326691306446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7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16488300576094136"/>
          <c:y val="7.4829931972789129E-2"/>
          <c:w val="0.15890207248470201"/>
          <c:h val="5.8038191654614726E-2"/>
        </c:manualLayout>
      </c:layout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523875</xdr:colOff>
      <xdr:row>69</xdr:row>
      <xdr:rowOff>0</xdr:rowOff>
    </xdr:from>
    <xdr:to>
      <xdr:col>34</xdr:col>
      <xdr:colOff>494575</xdr:colOff>
      <xdr:row>92</xdr:row>
      <xdr:rowOff>9525</xdr:rowOff>
    </xdr:to>
    <xdr:graphicFrame macro="">
      <xdr:nvGraphicFramePr>
        <xdr:cNvPr id="1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434788</xdr:colOff>
      <xdr:row>45</xdr:row>
      <xdr:rowOff>145117</xdr:rowOff>
    </xdr:from>
    <xdr:to>
      <xdr:col>18</xdr:col>
      <xdr:colOff>225238</xdr:colOff>
      <xdr:row>69</xdr:row>
      <xdr:rowOff>7285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424085</xdr:colOff>
      <xdr:row>44</xdr:row>
      <xdr:rowOff>125031</xdr:rowOff>
    </xdr:from>
    <xdr:to>
      <xdr:col>34</xdr:col>
      <xdr:colOff>394785</xdr:colOff>
      <xdr:row>67</xdr:row>
      <xdr:rowOff>134556</xdr:rowOff>
    </xdr:to>
    <xdr:grpSp>
      <xdr:nvGrpSpPr>
        <xdr:cNvPr id="1040" name="Group 16"/>
        <xdr:cNvGrpSpPr>
          <a:grpSpLocks/>
        </xdr:cNvGrpSpPr>
      </xdr:nvGrpSpPr>
      <xdr:grpSpPr bwMode="auto">
        <a:xfrm>
          <a:off x="11764438" y="7027855"/>
          <a:ext cx="12846259" cy="3617819"/>
          <a:chOff x="946" y="681"/>
          <a:chExt cx="633" cy="396"/>
        </a:xfrm>
      </xdr:grpSpPr>
      <xdr:graphicFrame macro="">
        <xdr:nvGraphicFramePr>
          <xdr:cNvPr id="1028" name="Chart 4"/>
          <xdr:cNvGraphicFramePr>
            <a:graphicFrameLocks/>
          </xdr:cNvGraphicFramePr>
        </xdr:nvGraphicFramePr>
        <xdr:xfrm>
          <a:off x="946" y="681"/>
          <a:ext cx="633" cy="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1305" y="699"/>
            <a:ext cx="190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Exp. 502, 1971-2007</a:t>
            </a:r>
            <a:b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N rate required using 100 lb/ac</a:t>
            </a:r>
            <a: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optimum</a:t>
            </a:r>
            <a:b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versus 40 lb/ac preplant</a:t>
            </a: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1012" y="709"/>
            <a:ext cx="238" cy="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Optimum N Rate (assuming 40 lbs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N/ac preplant)</a:t>
            </a: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  Average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Yield</a:t>
            </a: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/>
            </a:r>
            <a:b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Avg. 20 lb </a:t>
            </a:r>
            <a:r>
              <a:rPr lang="en-U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N/ac +/- 23                                              42.8 bu/ac +/- 12.7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38</xdr:col>
      <xdr:colOff>123825</xdr:colOff>
      <xdr:row>7</xdr:row>
      <xdr:rowOff>0</xdr:rowOff>
    </xdr:from>
    <xdr:to>
      <xdr:col>46</xdr:col>
      <xdr:colOff>523875</xdr:colOff>
      <xdr:row>27</xdr:row>
      <xdr:rowOff>142875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123825</xdr:colOff>
      <xdr:row>28</xdr:row>
      <xdr:rowOff>95250</xdr:rowOff>
    </xdr:from>
    <xdr:to>
      <xdr:col>46</xdr:col>
      <xdr:colOff>371475</xdr:colOff>
      <xdr:row>48</xdr:row>
      <xdr:rowOff>114300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133350</xdr:colOff>
      <xdr:row>49</xdr:row>
      <xdr:rowOff>47625</xdr:rowOff>
    </xdr:from>
    <xdr:to>
      <xdr:col>46</xdr:col>
      <xdr:colOff>371475</xdr:colOff>
      <xdr:row>66</xdr:row>
      <xdr:rowOff>161925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495300</xdr:colOff>
      <xdr:row>91</xdr:row>
      <xdr:rowOff>0</xdr:rowOff>
    </xdr:from>
    <xdr:to>
      <xdr:col>18</xdr:col>
      <xdr:colOff>295275</xdr:colOff>
      <xdr:row>106</xdr:row>
      <xdr:rowOff>95250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69</xdr:row>
      <xdr:rowOff>0</xdr:rowOff>
    </xdr:from>
    <xdr:to>
      <xdr:col>18</xdr:col>
      <xdr:colOff>400050</xdr:colOff>
      <xdr:row>91</xdr:row>
      <xdr:rowOff>28575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161925</xdr:colOff>
      <xdr:row>91</xdr:row>
      <xdr:rowOff>152400</xdr:rowOff>
    </xdr:from>
    <xdr:to>
      <xdr:col>28</xdr:col>
      <xdr:colOff>904875</xdr:colOff>
      <xdr:row>115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780429</xdr:colOff>
      <xdr:row>70</xdr:row>
      <xdr:rowOff>28575</xdr:rowOff>
    </xdr:from>
    <xdr:to>
      <xdr:col>31</xdr:col>
      <xdr:colOff>189541</xdr:colOff>
      <xdr:row>73</xdr:row>
      <xdr:rowOff>146242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7268204" y="11363325"/>
          <a:ext cx="3390562" cy="603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Exp. 502, 1971-2007</a:t>
          </a:r>
          <a:b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N rate = (N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uptake 100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lb/ac - N uptake 40 lb/ac)/0.5</a:t>
          </a: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304800</xdr:colOff>
      <xdr:row>70</xdr:row>
      <xdr:rowOff>65713</xdr:rowOff>
    </xdr:from>
    <xdr:to>
      <xdr:col>26</xdr:col>
      <xdr:colOff>256150</xdr:colOff>
      <xdr:row>74</xdr:row>
      <xdr:rowOff>59171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2496800" y="11400463"/>
          <a:ext cx="4247125" cy="641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Optimum N Rate (assuming 40 lbs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N/ac preplant)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Average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Yield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Avg. 60 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N/ac                                                            42.8 bu/ac +/- 12.7</a:t>
          </a:r>
          <a:b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Avg. Loss = $27.5/acre (N at $0.70/lb)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522194</xdr:colOff>
      <xdr:row>108</xdr:row>
      <xdr:rowOff>6724</xdr:rowOff>
    </xdr:from>
    <xdr:to>
      <xdr:col>15</xdr:col>
      <xdr:colOff>221876</xdr:colOff>
      <xdr:row>124</xdr:row>
      <xdr:rowOff>154081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549088</xdr:colOff>
      <xdr:row>126</xdr:row>
      <xdr:rowOff>67236</xdr:rowOff>
    </xdr:from>
    <xdr:to>
      <xdr:col>15</xdr:col>
      <xdr:colOff>248770</xdr:colOff>
      <xdr:row>144</xdr:row>
      <xdr:rowOff>15128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549088</xdr:colOff>
      <xdr:row>130</xdr:row>
      <xdr:rowOff>145677</xdr:rowOff>
    </xdr:from>
    <xdr:to>
      <xdr:col>21</xdr:col>
      <xdr:colOff>448235</xdr:colOff>
      <xdr:row>148</xdr:row>
      <xdr:rowOff>67236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11206</xdr:colOff>
      <xdr:row>140</xdr:row>
      <xdr:rowOff>134471</xdr:rowOff>
    </xdr:from>
    <xdr:to>
      <xdr:col>21</xdr:col>
      <xdr:colOff>324970</xdr:colOff>
      <xdr:row>140</xdr:row>
      <xdr:rowOff>136059</xdr:rowOff>
    </xdr:to>
    <xdr:cxnSp macro="">
      <xdr:nvCxnSpPr>
        <xdr:cNvPr id="22" name="Straight Connector 21"/>
        <xdr:cNvCxnSpPr/>
      </xdr:nvCxnSpPr>
      <xdr:spPr>
        <a:xfrm>
          <a:off x="10298206" y="22098000"/>
          <a:ext cx="3776382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593912</xdr:colOff>
      <xdr:row>131</xdr:row>
      <xdr:rowOff>22412</xdr:rowOff>
    </xdr:from>
    <xdr:to>
      <xdr:col>15</xdr:col>
      <xdr:colOff>201706</xdr:colOff>
      <xdr:row>132</xdr:row>
      <xdr:rowOff>100852</xdr:rowOff>
    </xdr:to>
    <xdr:sp macro="" textlink="">
      <xdr:nvSpPr>
        <xdr:cNvPr id="25" name="TextBox 24"/>
        <xdr:cNvSpPr txBox="1"/>
      </xdr:nvSpPr>
      <xdr:spPr>
        <a:xfrm>
          <a:off x="7855324" y="20574000"/>
          <a:ext cx="1423147" cy="235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Yield</a:t>
          </a:r>
          <a:r>
            <a:rPr lang="en-US" sz="1100" baseline="0"/>
            <a:t> Goal, 57 bu/ac</a:t>
          </a: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2</xdr:row>
      <xdr:rowOff>0</xdr:rowOff>
    </xdr:from>
    <xdr:to>
      <xdr:col>21</xdr:col>
      <xdr:colOff>123825</xdr:colOff>
      <xdr:row>18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409575</xdr:colOff>
      <xdr:row>20</xdr:row>
      <xdr:rowOff>19050</xdr:rowOff>
    </xdr:from>
    <xdr:to>
      <xdr:col>21</xdr:col>
      <xdr:colOff>104775</xdr:colOff>
      <xdr:row>37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0.08094</cdr:x>
      <cdr:y>0.22933</cdr:y>
    </cdr:from>
    <cdr:to>
      <cdr:x>0.94033</cdr:x>
      <cdr:y>0.2347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995299" y="856275"/>
          <a:ext cx="10567103" cy="20051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0.08017</cdr:x>
      <cdr:y>0.62729</cdr:y>
    </cdr:from>
    <cdr:to>
      <cdr:x>0.93956</cdr:x>
      <cdr:y>0.63266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905642" y="2342194"/>
          <a:ext cx="9707605" cy="2001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0.14943</cdr:x>
      <cdr:y>0.25265</cdr:y>
    </cdr:from>
    <cdr:to>
      <cdr:x>0.51498</cdr:x>
      <cdr:y>0.53086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131" y="859882"/>
          <a:ext cx="1932396" cy="943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Min     0     NUE Min   0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Max   67    NUE Max  67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Avg.  24    100 lb N/ac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0.11345</cdr:x>
      <cdr:y>0.61709</cdr:y>
    </cdr:from>
    <cdr:to>
      <cdr:x>0.97284</cdr:x>
      <cdr:y>0.62245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96181" y="2304094"/>
          <a:ext cx="6788818" cy="20014"/>
        </a:xfrm>
        <a:prstGeom xmlns:a="http://schemas.openxmlformats.org/drawingml/2006/main" prst="line">
          <a:avLst/>
        </a:prstGeom>
        <a:ln xmlns:a="http://schemas.openxmlformats.org/drawingml/2006/main">
          <a:headEnd/>
          <a:tailEnd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0.10612</cdr:x>
      <cdr:y>0.38811</cdr:y>
    </cdr:from>
    <cdr:to>
      <cdr:x>0.97483</cdr:x>
      <cdr:y>0.38869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481853" y="1075764"/>
          <a:ext cx="3944470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48</xdr:row>
      <xdr:rowOff>38100</xdr:rowOff>
    </xdr:from>
    <xdr:to>
      <xdr:col>16</xdr:col>
      <xdr:colOff>257175</xdr:colOff>
      <xdr:row>71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85725</xdr:colOff>
      <xdr:row>48</xdr:row>
      <xdr:rowOff>76200</xdr:rowOff>
    </xdr:from>
    <xdr:to>
      <xdr:col>26</xdr:col>
      <xdr:colOff>485775</xdr:colOff>
      <xdr:row>71</xdr:row>
      <xdr:rowOff>104775</xdr:rowOff>
    </xdr:to>
    <xdr:grpSp>
      <xdr:nvGrpSpPr>
        <xdr:cNvPr id="3" name="Group 16"/>
        <xdr:cNvGrpSpPr>
          <a:grpSpLocks/>
        </xdr:cNvGrpSpPr>
      </xdr:nvGrpSpPr>
      <xdr:grpSpPr bwMode="auto">
        <a:xfrm>
          <a:off x="10448925" y="7848600"/>
          <a:ext cx="5886450" cy="3752850"/>
          <a:chOff x="1001" y="688"/>
          <a:chExt cx="618" cy="396"/>
        </a:xfrm>
      </xdr:grpSpPr>
      <xdr:graphicFrame macro="">
        <xdr:nvGraphicFramePr>
          <xdr:cNvPr id="4" name="Chart 4"/>
          <xdr:cNvGraphicFramePr>
            <a:graphicFrameLocks/>
          </xdr:cNvGraphicFramePr>
        </xdr:nvGraphicFramePr>
        <xdr:xfrm>
          <a:off x="1001" y="688"/>
          <a:ext cx="618" cy="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128" y="720"/>
            <a:ext cx="168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Exp. 502, 1971-2006</a:t>
            </a: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0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127" y="750"/>
            <a:ext cx="432" cy="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Optimum N Rate                            Max Yield</a:t>
            </a: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Avg. 49 lb N/ac  +/-  39                   Avg. 43 bu/ac +/- 13</a:t>
            </a:r>
          </a:p>
        </xdr:txBody>
      </xdr:sp>
    </xdr:grpSp>
    <xdr:clientData/>
  </xdr:twoCellAnchor>
  <xdr:twoCellAnchor>
    <xdr:from>
      <xdr:col>29</xdr:col>
      <xdr:colOff>123825</xdr:colOff>
      <xdr:row>2</xdr:row>
      <xdr:rowOff>104775</xdr:rowOff>
    </xdr:from>
    <xdr:to>
      <xdr:col>37</xdr:col>
      <xdr:colOff>523875</xdr:colOff>
      <xdr:row>23</xdr:row>
      <xdr:rowOff>85725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114300</xdr:colOff>
      <xdr:row>24</xdr:row>
      <xdr:rowOff>47625</xdr:rowOff>
    </xdr:from>
    <xdr:to>
      <xdr:col>37</xdr:col>
      <xdr:colOff>361950</xdr:colOff>
      <xdr:row>44</xdr:row>
      <xdr:rowOff>66675</xdr:rowOff>
    </xdr:to>
    <xdr:graphicFrame macro="">
      <xdr:nvGraphicFramePr>
        <xdr:cNvPr id="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104775</xdr:colOff>
      <xdr:row>45</xdr:row>
      <xdr:rowOff>85725</xdr:rowOff>
    </xdr:from>
    <xdr:to>
      <xdr:col>37</xdr:col>
      <xdr:colOff>342900</xdr:colOff>
      <xdr:row>63</xdr:row>
      <xdr:rowOff>38100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485775</xdr:colOff>
      <xdr:row>77</xdr:row>
      <xdr:rowOff>47625</xdr:rowOff>
    </xdr:from>
    <xdr:to>
      <xdr:col>15</xdr:col>
      <xdr:colOff>285750</xdr:colOff>
      <xdr:row>92</xdr:row>
      <xdr:rowOff>9525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76</xdr:row>
      <xdr:rowOff>0</xdr:rowOff>
    </xdr:from>
    <xdr:to>
      <xdr:col>29</xdr:col>
      <xdr:colOff>400050</xdr:colOff>
      <xdr:row>98</xdr:row>
      <xdr:rowOff>66675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0.11802</cdr:x>
      <cdr:y>0.55898</cdr:y>
    </cdr:from>
    <cdr:to>
      <cdr:x>0.97741</cdr:x>
      <cdr:y>0.56434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99031" y="2116901"/>
          <a:ext cx="5066933" cy="202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  <a:prstDash val="lgDash"/>
          <a:round/>
          <a:headEnd/>
          <a:tailEnd/>
        </a:ln>
        <a:effectLst xmlns:a="http://schemas.openxmlformats.org/drawingml/2006/main">
          <a:outerShdw dist="28398" dir="1593903" algn="ctr" rotWithShape="0">
            <a:srgbClr val="000000">
              <a:alpha val="50000"/>
            </a:srgbClr>
          </a:outerShdw>
        </a:effectLst>
      </cdr:spPr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0.14943</cdr:x>
      <cdr:y>0.25265</cdr:y>
    </cdr:from>
    <cdr:to>
      <cdr:x>0.51498</cdr:x>
      <cdr:y>0.53086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131" y="859882"/>
          <a:ext cx="1932396" cy="943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Min     0     NUE Min   0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Max   67    NUE Max  67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Avg.  24    100 lb N/ac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raun/AppData/Roaming/Microsoft/Excel/E502_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t_Means"/>
      <sheetName val="co502_2005"/>
    </sheetNames>
    <sheetDataSet>
      <sheetData sheetId="0">
        <row r="3">
          <cell r="U3" t="str">
            <v>N Requirement</v>
          </cell>
          <cell r="X3" t="str">
            <v>Check N uptake</v>
          </cell>
          <cell r="Y3" t="str">
            <v>Max N uptake</v>
          </cell>
          <cell r="AB3" t="str">
            <v>100-40-60</v>
          </cell>
          <cell r="AC3" t="str">
            <v>0-40-60</v>
          </cell>
        </row>
        <row r="4">
          <cell r="F4">
            <v>1971</v>
          </cell>
          <cell r="H4">
            <v>36.725000000000001</v>
          </cell>
          <cell r="M4">
            <v>37.424999999999997</v>
          </cell>
          <cell r="U4">
            <v>2.0075999999999881</v>
          </cell>
          <cell r="V4">
            <v>1.0190605854322667</v>
          </cell>
          <cell r="W4">
            <v>1971</v>
          </cell>
          <cell r="X4">
            <v>50.680500000000002</v>
          </cell>
          <cell r="Y4">
            <v>51.646499999999996</v>
          </cell>
          <cell r="Z4">
            <v>0.96599999999999397</v>
          </cell>
          <cell r="AA4">
            <v>9.6599999999999395E-3</v>
          </cell>
          <cell r="AB4">
            <v>37.424999999999997</v>
          </cell>
          <cell r="AC4">
            <v>36.725000000000001</v>
          </cell>
        </row>
        <row r="5">
          <cell r="F5">
            <v>1972</v>
          </cell>
          <cell r="H5">
            <v>27.95</v>
          </cell>
          <cell r="M5">
            <v>21.84</v>
          </cell>
          <cell r="U5">
            <v>-17.523479999999999</v>
          </cell>
          <cell r="V5">
            <v>0.78139534883720929</v>
          </cell>
          <cell r="W5">
            <v>1972</v>
          </cell>
          <cell r="X5">
            <v>38.570999999999998</v>
          </cell>
          <cell r="Y5">
            <v>30.139200000000002</v>
          </cell>
          <cell r="Z5">
            <v>-8.4317999999999955</v>
          </cell>
          <cell r="AA5">
            <v>-8.4317999999999949E-2</v>
          </cell>
          <cell r="AB5">
            <v>21.84</v>
          </cell>
          <cell r="AC5">
            <v>27.95</v>
          </cell>
        </row>
        <row r="6">
          <cell r="F6">
            <v>1974</v>
          </cell>
          <cell r="H6">
            <v>16.546749999999999</v>
          </cell>
          <cell r="M6">
            <v>27.79975</v>
          </cell>
          <cell r="U6">
            <v>32.273604000000006</v>
          </cell>
          <cell r="V6">
            <v>1.6800731261425961</v>
          </cell>
          <cell r="W6">
            <v>1974</v>
          </cell>
          <cell r="X6">
            <v>22.834515</v>
          </cell>
          <cell r="Y6">
            <v>38.363654999999994</v>
          </cell>
          <cell r="Z6">
            <v>15.529139999999995</v>
          </cell>
          <cell r="AA6">
            <v>0.15529139999999994</v>
          </cell>
          <cell r="AB6">
            <v>27.79975</v>
          </cell>
          <cell r="AC6">
            <v>16.546749999999999</v>
          </cell>
        </row>
        <row r="7">
          <cell r="F7">
            <v>1975</v>
          </cell>
          <cell r="H7">
            <v>26.861999999999998</v>
          </cell>
          <cell r="M7">
            <v>50.547750000000001</v>
          </cell>
          <cell r="U7">
            <v>67.930731000000009</v>
          </cell>
          <cell r="V7">
            <v>1.8817567567567568</v>
          </cell>
          <cell r="W7">
            <v>1975</v>
          </cell>
          <cell r="X7">
            <v>37.069559999999996</v>
          </cell>
          <cell r="Y7">
            <v>69.75589500000001</v>
          </cell>
          <cell r="Z7">
            <v>32.686335000000014</v>
          </cell>
          <cell r="AA7">
            <v>0.32686335000000016</v>
          </cell>
          <cell r="AB7">
            <v>50.547750000000001</v>
          </cell>
          <cell r="AC7">
            <v>26.861999999999998</v>
          </cell>
        </row>
        <row r="8">
          <cell r="F8">
            <v>1976</v>
          </cell>
          <cell r="H8">
            <v>23.262250000000002</v>
          </cell>
          <cell r="M8">
            <v>46.736249999999998</v>
          </cell>
          <cell r="U8">
            <v>67.323431999999997</v>
          </cell>
          <cell r="V8">
            <v>2.0091027308192455</v>
          </cell>
          <cell r="W8">
            <v>1976</v>
          </cell>
          <cell r="X8">
            <v>32.101905000000002</v>
          </cell>
          <cell r="Y8">
            <v>64.496024999999989</v>
          </cell>
          <cell r="Z8">
            <v>32.394119999999987</v>
          </cell>
          <cell r="AA8">
            <v>0.32394119999999987</v>
          </cell>
          <cell r="AB8">
            <v>46.736249999999998</v>
          </cell>
          <cell r="AC8">
            <v>23.262250000000002</v>
          </cell>
        </row>
        <row r="9">
          <cell r="F9">
            <v>1977</v>
          </cell>
          <cell r="H9">
            <v>16.97025</v>
          </cell>
          <cell r="M9">
            <v>28.828250000000001</v>
          </cell>
          <cell r="U9">
            <v>34.008744</v>
          </cell>
          <cell r="V9">
            <v>1.6987522281639929</v>
          </cell>
          <cell r="W9">
            <v>1977</v>
          </cell>
          <cell r="X9">
            <v>23.418945000000001</v>
          </cell>
          <cell r="Y9">
            <v>39.782984999999996</v>
          </cell>
          <cell r="Z9">
            <v>16.364039999999996</v>
          </cell>
          <cell r="AA9">
            <v>0.16364039999999996</v>
          </cell>
          <cell r="AB9">
            <v>28.828250000000001</v>
          </cell>
          <cell r="AC9">
            <v>16.97025</v>
          </cell>
        </row>
        <row r="10">
          <cell r="F10">
            <v>1978</v>
          </cell>
          <cell r="H10">
            <v>20.721250000000001</v>
          </cell>
          <cell r="M10">
            <v>38.568750000000001</v>
          </cell>
          <cell r="U10">
            <v>51.186630000000001</v>
          </cell>
          <cell r="V10">
            <v>1.8613138686131387</v>
          </cell>
          <cell r="W10">
            <v>1978</v>
          </cell>
          <cell r="X10">
            <v>28.595325000000003</v>
          </cell>
          <cell r="Y10">
            <v>53.224874999999997</v>
          </cell>
          <cell r="Z10">
            <v>24.629549999999995</v>
          </cell>
          <cell r="AA10">
            <v>0.24629549999999995</v>
          </cell>
          <cell r="AB10">
            <v>38.568750000000001</v>
          </cell>
          <cell r="AC10">
            <v>20.721250000000001</v>
          </cell>
        </row>
        <row r="11">
          <cell r="F11">
            <v>1979</v>
          </cell>
          <cell r="H11">
            <v>37.674999999999997</v>
          </cell>
          <cell r="M11">
            <v>39.582500000000003</v>
          </cell>
          <cell r="U11">
            <v>5.4707100000000173</v>
          </cell>
          <cell r="V11">
            <v>1.050630391506304</v>
          </cell>
          <cell r="W11">
            <v>1979</v>
          </cell>
          <cell r="X11">
            <v>51.991500000000002</v>
          </cell>
          <cell r="Y11">
            <v>54.623850000000004</v>
          </cell>
          <cell r="Z11">
            <v>2.6323500000000024</v>
          </cell>
          <cell r="AA11">
            <v>2.6323500000000024E-2</v>
          </cell>
          <cell r="AB11">
            <v>39.582500000000003</v>
          </cell>
          <cell r="AC11">
            <v>37.674999999999997</v>
          </cell>
        </row>
        <row r="12">
          <cell r="F12">
            <v>1980</v>
          </cell>
          <cell r="H12">
            <v>20.842500000000001</v>
          </cell>
          <cell r="M12">
            <v>55.297499999999999</v>
          </cell>
          <cell r="U12">
            <v>98.816939999999988</v>
          </cell>
          <cell r="V12">
            <v>2.6531126304426049</v>
          </cell>
          <cell r="W12">
            <v>1980</v>
          </cell>
          <cell r="X12">
            <v>28.762650000000004</v>
          </cell>
          <cell r="Y12">
            <v>76.310549999999992</v>
          </cell>
          <cell r="Z12">
            <v>47.547899999999984</v>
          </cell>
          <cell r="AA12">
            <v>0.47547899999999982</v>
          </cell>
          <cell r="AB12">
            <v>55.297499999999999</v>
          </cell>
          <cell r="AC12">
            <v>20.842500000000001</v>
          </cell>
        </row>
        <row r="13">
          <cell r="F13">
            <v>1981</v>
          </cell>
          <cell r="H13">
            <v>19.5425</v>
          </cell>
          <cell r="M13">
            <v>38.782499999999999</v>
          </cell>
          <cell r="U13">
            <v>55.180319999999995</v>
          </cell>
          <cell r="V13">
            <v>1.9845209159524113</v>
          </cell>
          <cell r="W13">
            <v>1981</v>
          </cell>
          <cell r="X13">
            <v>26.96865</v>
          </cell>
          <cell r="Y13">
            <v>53.519849999999998</v>
          </cell>
          <cell r="Z13">
            <v>26.551199999999998</v>
          </cell>
          <cell r="AA13">
            <v>0.26551199999999997</v>
          </cell>
          <cell r="AB13">
            <v>38.782499999999999</v>
          </cell>
          <cell r="AC13">
            <v>19.5425</v>
          </cell>
        </row>
        <row r="14">
          <cell r="F14">
            <v>1982</v>
          </cell>
          <cell r="H14">
            <v>27.497499999999999</v>
          </cell>
          <cell r="M14">
            <v>27.8</v>
          </cell>
          <cell r="U14">
            <v>0.86757000000000573</v>
          </cell>
          <cell r="V14">
            <v>1.0110010000909175</v>
          </cell>
          <cell r="W14">
            <v>1982</v>
          </cell>
          <cell r="X14">
            <v>37.946549999999995</v>
          </cell>
          <cell r="Y14">
            <v>38.363999999999997</v>
          </cell>
          <cell r="Z14">
            <v>0.41745000000000232</v>
          </cell>
          <cell r="AA14">
            <v>4.1745000000000228E-3</v>
          </cell>
          <cell r="AB14">
            <v>27.8</v>
          </cell>
          <cell r="AC14">
            <v>27.497499999999999</v>
          </cell>
        </row>
        <row r="15">
          <cell r="F15">
            <v>1983</v>
          </cell>
          <cell r="H15">
            <v>38.537500000000001</v>
          </cell>
          <cell r="M15">
            <v>37.417499999999997</v>
          </cell>
          <cell r="U15">
            <v>-3.2121600000000132</v>
          </cell>
          <cell r="V15">
            <v>0.97093739863769046</v>
          </cell>
          <cell r="W15">
            <v>1983</v>
          </cell>
          <cell r="X15">
            <v>53.181750000000001</v>
          </cell>
          <cell r="Y15">
            <v>51.636149999999994</v>
          </cell>
          <cell r="Z15">
            <v>-1.5456000000000074</v>
          </cell>
          <cell r="AA15">
            <v>-1.5456000000000074E-2</v>
          </cell>
          <cell r="AB15">
            <v>37.417499999999997</v>
          </cell>
          <cell r="AC15">
            <v>38.537500000000001</v>
          </cell>
        </row>
        <row r="16">
          <cell r="F16">
            <v>1984</v>
          </cell>
          <cell r="H16">
            <v>33.365000000000002</v>
          </cell>
          <cell r="M16">
            <v>40.35</v>
          </cell>
          <cell r="U16">
            <v>20.032979999999998</v>
          </cell>
          <cell r="V16">
            <v>1.2093511164393826</v>
          </cell>
          <cell r="W16">
            <v>1984</v>
          </cell>
          <cell r="X16">
            <v>46.043700000000001</v>
          </cell>
          <cell r="Y16">
            <v>55.683</v>
          </cell>
          <cell r="Z16">
            <v>9.6392999999999986</v>
          </cell>
          <cell r="AA16">
            <v>9.6392999999999993E-2</v>
          </cell>
          <cell r="AB16">
            <v>40.35</v>
          </cell>
          <cell r="AC16">
            <v>33.365000000000002</v>
          </cell>
        </row>
        <row r="17">
          <cell r="F17">
            <v>1985</v>
          </cell>
          <cell r="H17">
            <v>20.4175</v>
          </cell>
          <cell r="M17">
            <v>30.22</v>
          </cell>
          <cell r="U17">
            <v>28.113569999999996</v>
          </cell>
          <cell r="V17">
            <v>1.4801028529447777</v>
          </cell>
          <cell r="W17">
            <v>1985</v>
          </cell>
          <cell r="X17">
            <v>28.17615</v>
          </cell>
          <cell r="Y17">
            <v>41.703599999999994</v>
          </cell>
          <cell r="Z17">
            <v>13.527449999999995</v>
          </cell>
          <cell r="AA17">
            <v>0.13527449999999994</v>
          </cell>
          <cell r="AB17">
            <v>30.22</v>
          </cell>
          <cell r="AC17">
            <v>20.4175</v>
          </cell>
        </row>
        <row r="18">
          <cell r="F18">
            <v>1986</v>
          </cell>
          <cell r="H18">
            <v>40.3825</v>
          </cell>
          <cell r="M18">
            <v>46.01</v>
          </cell>
          <cell r="U18">
            <v>16.139669999999995</v>
          </cell>
          <cell r="V18">
            <v>1.1393549185909737</v>
          </cell>
          <cell r="W18">
            <v>1986</v>
          </cell>
          <cell r="X18">
            <v>55.727849999999997</v>
          </cell>
          <cell r="Y18">
            <v>63.4938</v>
          </cell>
          <cell r="Z18">
            <v>7.7659500000000037</v>
          </cell>
          <cell r="AA18">
            <v>7.7659500000000034E-2</v>
          </cell>
          <cell r="AB18">
            <v>46.01</v>
          </cell>
          <cell r="AC18">
            <v>40.3825</v>
          </cell>
        </row>
        <row r="19">
          <cell r="F19">
            <v>1987</v>
          </cell>
          <cell r="H19">
            <v>30.4925</v>
          </cell>
          <cell r="M19">
            <v>41.502499999999998</v>
          </cell>
          <cell r="U19">
            <v>31.576679999999996</v>
          </cell>
          <cell r="V19">
            <v>1.3610723948511929</v>
          </cell>
          <cell r="W19">
            <v>1987</v>
          </cell>
          <cell r="X19">
            <v>42.079650000000001</v>
          </cell>
          <cell r="Y19">
            <v>57.27344999999999</v>
          </cell>
          <cell r="Z19">
            <v>15.193799999999989</v>
          </cell>
          <cell r="AA19">
            <v>0.15193799999999988</v>
          </cell>
          <cell r="AB19">
            <v>41.502499999999998</v>
          </cell>
          <cell r="AC19">
            <v>30.4925</v>
          </cell>
        </row>
        <row r="20">
          <cell r="F20">
            <v>1988</v>
          </cell>
          <cell r="H20">
            <v>27.072500000000002</v>
          </cell>
          <cell r="M20">
            <v>63.16</v>
          </cell>
          <cell r="U20">
            <v>103.49894999999998</v>
          </cell>
          <cell r="V20">
            <v>2.3329947363560808</v>
          </cell>
          <cell r="W20">
            <v>1988</v>
          </cell>
          <cell r="X20">
            <v>37.360050000000001</v>
          </cell>
          <cell r="Y20">
            <v>87.160799999999995</v>
          </cell>
          <cell r="Z20">
            <v>49.800749999999994</v>
          </cell>
          <cell r="AA20">
            <v>0.49800749999999994</v>
          </cell>
          <cell r="AB20">
            <v>63.16</v>
          </cell>
          <cell r="AC20">
            <v>27.072500000000002</v>
          </cell>
        </row>
        <row r="21">
          <cell r="F21">
            <v>1989</v>
          </cell>
          <cell r="H21">
            <v>18.09</v>
          </cell>
          <cell r="M21">
            <v>40.322499999999998</v>
          </cell>
          <cell r="U21">
            <v>63.762809999999995</v>
          </cell>
          <cell r="V21">
            <v>2.2289939192924266</v>
          </cell>
          <cell r="W21">
            <v>1989</v>
          </cell>
          <cell r="X21">
            <v>24.964200000000002</v>
          </cell>
          <cell r="Y21">
            <v>55.645049999999998</v>
          </cell>
          <cell r="Z21">
            <v>30.680849999999996</v>
          </cell>
          <cell r="AA21">
            <v>0.30680849999999998</v>
          </cell>
          <cell r="AB21">
            <v>40.322499999999998</v>
          </cell>
          <cell r="AC21">
            <v>18.09</v>
          </cell>
        </row>
        <row r="22">
          <cell r="F22">
            <v>1990</v>
          </cell>
          <cell r="H22">
            <v>26.4375</v>
          </cell>
          <cell r="M22">
            <v>43.862499999999997</v>
          </cell>
          <cell r="U22">
            <v>49.974899999999991</v>
          </cell>
          <cell r="V22">
            <v>1.6591016548463355</v>
          </cell>
          <cell r="W22">
            <v>1990</v>
          </cell>
          <cell r="X22">
            <v>36.483750000000001</v>
          </cell>
          <cell r="Y22">
            <v>60.530250000000002</v>
          </cell>
          <cell r="Z22">
            <v>24.046500000000002</v>
          </cell>
          <cell r="AA22">
            <v>0.24046500000000001</v>
          </cell>
          <cell r="AB22">
            <v>43.862499999999997</v>
          </cell>
          <cell r="AC22">
            <v>26.4375</v>
          </cell>
        </row>
        <row r="23">
          <cell r="F23">
            <v>1991</v>
          </cell>
          <cell r="H23">
            <v>22.655000000000001</v>
          </cell>
          <cell r="M23">
            <v>29.49</v>
          </cell>
          <cell r="U23">
            <v>19.602779999999992</v>
          </cell>
          <cell r="V23">
            <v>1.301699404105054</v>
          </cell>
          <cell r="W23">
            <v>1991</v>
          </cell>
          <cell r="X23">
            <v>31.263900000000003</v>
          </cell>
          <cell r="Y23">
            <v>40.696199999999997</v>
          </cell>
          <cell r="Z23">
            <v>9.4322999999999944</v>
          </cell>
          <cell r="AA23">
            <v>9.4322999999999949E-2</v>
          </cell>
          <cell r="AB23">
            <v>29.49</v>
          </cell>
          <cell r="AC23">
            <v>22.655000000000001</v>
          </cell>
        </row>
        <row r="24">
          <cell r="F24">
            <v>1992</v>
          </cell>
          <cell r="H24">
            <v>17.889849999999999</v>
          </cell>
          <cell r="M24">
            <v>38.747225</v>
          </cell>
          <cell r="U24">
            <v>59.818951500000011</v>
          </cell>
          <cell r="V24">
            <v>2.1658775786269868</v>
          </cell>
          <cell r="W24">
            <v>1992</v>
          </cell>
          <cell r="X24">
            <v>24.687992999999995</v>
          </cell>
          <cell r="Y24">
            <v>53.471170500000007</v>
          </cell>
          <cell r="Z24">
            <v>28.783177500000011</v>
          </cell>
          <cell r="AA24">
            <v>0.28783177500000012</v>
          </cell>
          <cell r="AB24">
            <v>38.747225</v>
          </cell>
          <cell r="AC24">
            <v>17.889849999999999</v>
          </cell>
        </row>
        <row r="25">
          <cell r="F25">
            <v>1993</v>
          </cell>
          <cell r="H25">
            <v>17.15175</v>
          </cell>
          <cell r="M25">
            <v>36.318150000000003</v>
          </cell>
          <cell r="U25">
            <v>54.969235200000007</v>
          </cell>
          <cell r="V25">
            <v>2.1174603174603175</v>
          </cell>
          <cell r="W25">
            <v>1993</v>
          </cell>
          <cell r="X25">
            <v>23.669415000000001</v>
          </cell>
          <cell r="Y25">
            <v>50.119046999999995</v>
          </cell>
          <cell r="Z25">
            <v>26.449631999999994</v>
          </cell>
          <cell r="AA25">
            <v>0.26449631999999995</v>
          </cell>
          <cell r="AB25">
            <v>36.318150000000003</v>
          </cell>
          <cell r="AC25">
            <v>17.15175</v>
          </cell>
        </row>
        <row r="26">
          <cell r="F26">
            <v>1994</v>
          </cell>
          <cell r="H26">
            <v>11.092675</v>
          </cell>
          <cell r="M26">
            <v>45.314500000000002</v>
          </cell>
          <cell r="U26">
            <v>98.148194100000012</v>
          </cell>
          <cell r="V26">
            <v>4.0850831742568863</v>
          </cell>
          <cell r="W26">
            <v>1994</v>
          </cell>
          <cell r="X26">
            <v>15.3078915</v>
          </cell>
          <cell r="Y26">
            <v>62.534010000000009</v>
          </cell>
          <cell r="Z26">
            <v>47.226118500000013</v>
          </cell>
          <cell r="AA26">
            <v>0.47226118500000014</v>
          </cell>
          <cell r="AB26">
            <v>45.314500000000002</v>
          </cell>
          <cell r="AC26">
            <v>11.092675</v>
          </cell>
        </row>
        <row r="27">
          <cell r="F27">
            <v>1995</v>
          </cell>
          <cell r="H27">
            <v>29.3863178</v>
          </cell>
          <cell r="M27">
            <v>45.956331800000001</v>
          </cell>
          <cell r="U27">
            <v>47.522800152000002</v>
          </cell>
          <cell r="V27">
            <v>1.5638683319486866</v>
          </cell>
          <cell r="W27">
            <v>1995</v>
          </cell>
          <cell r="X27">
            <v>40.553118563999995</v>
          </cell>
          <cell r="Y27">
            <v>63.419737883999993</v>
          </cell>
          <cell r="Z27">
            <v>22.866619319999998</v>
          </cell>
          <cell r="AA27">
            <v>0.22866619319999998</v>
          </cell>
          <cell r="AB27">
            <v>45.956331800000001</v>
          </cell>
          <cell r="AC27">
            <v>29.3863178</v>
          </cell>
        </row>
        <row r="28">
          <cell r="F28">
            <v>1996</v>
          </cell>
          <cell r="H28">
            <v>18.013653699999999</v>
          </cell>
          <cell r="M28">
            <v>38.762908000000003</v>
          </cell>
          <cell r="U28">
            <v>59.508861332400009</v>
          </cell>
          <cell r="V28">
            <v>2.1518626174100373</v>
          </cell>
          <cell r="W28">
            <v>1996</v>
          </cell>
          <cell r="X28">
            <v>24.858842105999997</v>
          </cell>
          <cell r="Y28">
            <v>53.492813040000001</v>
          </cell>
          <cell r="Z28">
            <v>28.633970934000004</v>
          </cell>
          <cell r="AA28">
            <v>0.28633970934000003</v>
          </cell>
          <cell r="AB28">
            <v>38.762908000000003</v>
          </cell>
          <cell r="AC28">
            <v>18.013653699999999</v>
          </cell>
        </row>
        <row r="29">
          <cell r="F29">
            <v>1997</v>
          </cell>
          <cell r="H29">
            <v>18.807725399999999</v>
          </cell>
          <cell r="M29">
            <v>53.167639800000003</v>
          </cell>
          <cell r="U29">
            <v>98.54423449920003</v>
          </cell>
          <cell r="V29">
            <v>2.8269042996555025</v>
          </cell>
          <cell r="W29">
            <v>1997</v>
          </cell>
          <cell r="X29">
            <v>25.954661051999999</v>
          </cell>
          <cell r="Y29">
            <v>73.371342924000004</v>
          </cell>
          <cell r="Z29">
            <v>47.416681872000005</v>
          </cell>
          <cell r="AA29">
            <v>0.47416681872000005</v>
          </cell>
          <cell r="AB29">
            <v>53.167639800000003</v>
          </cell>
          <cell r="AC29">
            <v>18.807725399999999</v>
          </cell>
        </row>
        <row r="30">
          <cell r="F30">
            <v>1998</v>
          </cell>
          <cell r="H30">
            <v>28.463773799999998</v>
          </cell>
          <cell r="M30">
            <v>56.251839099999998</v>
          </cell>
          <cell r="U30">
            <v>79.696171280400009</v>
          </cell>
          <cell r="V30">
            <v>1.9762607549951792</v>
          </cell>
          <cell r="W30">
            <v>1998</v>
          </cell>
          <cell r="X30">
            <v>39.280007843999996</v>
          </cell>
          <cell r="Y30">
            <v>77.627537957999991</v>
          </cell>
          <cell r="Z30">
            <v>38.347530113999994</v>
          </cell>
          <cell r="AA30">
            <v>0.38347530113999995</v>
          </cell>
          <cell r="AB30">
            <v>56.251839099999998</v>
          </cell>
          <cell r="AC30">
            <v>28.463773799999998</v>
          </cell>
        </row>
        <row r="31">
          <cell r="F31">
            <v>1999</v>
          </cell>
          <cell r="H31">
            <v>19.1843906</v>
          </cell>
          <cell r="M31">
            <v>54.026965199999999</v>
          </cell>
          <cell r="U31">
            <v>99.9285039528</v>
          </cell>
          <cell r="V31">
            <v>2.8161939738653987</v>
          </cell>
          <cell r="W31">
            <v>1999</v>
          </cell>
          <cell r="X31">
            <v>26.474459027999998</v>
          </cell>
          <cell r="Y31">
            <v>74.557211976000005</v>
          </cell>
          <cell r="Z31">
            <v>48.082752948000007</v>
          </cell>
          <cell r="AA31">
            <v>0.48082752948000007</v>
          </cell>
          <cell r="AB31">
            <v>54.026965199999999</v>
          </cell>
          <cell r="AC31">
            <v>19.1843906</v>
          </cell>
        </row>
        <row r="32">
          <cell r="F32">
            <v>2000</v>
          </cell>
          <cell r="H32">
            <v>24.206640199999999</v>
          </cell>
          <cell r="M32">
            <v>39.396862200000001</v>
          </cell>
          <cell r="U32">
            <v>43.565556696000009</v>
          </cell>
          <cell r="V32">
            <v>1.627522938933095</v>
          </cell>
          <cell r="W32">
            <v>2000</v>
          </cell>
          <cell r="X32">
            <v>33.405163475999998</v>
          </cell>
          <cell r="Y32">
            <v>54.367669836000005</v>
          </cell>
          <cell r="Z32">
            <v>20.962506360000006</v>
          </cell>
          <cell r="AA32">
            <v>0.20962506360000005</v>
          </cell>
          <cell r="AB32">
            <v>39.396862200000001</v>
          </cell>
          <cell r="AC32">
            <v>24.206640199999999</v>
          </cell>
        </row>
        <row r="33">
          <cell r="F33">
            <v>2001</v>
          </cell>
          <cell r="H33">
            <v>27.5221804</v>
          </cell>
          <cell r="M33">
            <v>21.164360899999998</v>
          </cell>
          <cell r="U33">
            <v>-18.234226326000005</v>
          </cell>
          <cell r="V33">
            <v>0.76899288473525151</v>
          </cell>
          <cell r="W33">
            <v>2001</v>
          </cell>
          <cell r="X33">
            <v>37.980608951999997</v>
          </cell>
          <cell r="Y33">
            <v>29.206818041999995</v>
          </cell>
          <cell r="Z33">
            <v>-8.7737909100000024</v>
          </cell>
          <cell r="AA33">
            <v>-8.7737909100000025E-2</v>
          </cell>
          <cell r="AB33">
            <v>21.164360899999998</v>
          </cell>
          <cell r="AC33">
            <v>27.5221804</v>
          </cell>
        </row>
        <row r="34">
          <cell r="F34">
            <v>2002</v>
          </cell>
          <cell r="H34">
            <v>36.398688800000002</v>
          </cell>
          <cell r="M34">
            <v>43.915607199999997</v>
          </cell>
          <cell r="U34">
            <v>21.558521971199983</v>
          </cell>
          <cell r="V34">
            <v>1.2065161863742739</v>
          </cell>
          <cell r="W34">
            <v>2002</v>
          </cell>
          <cell r="X34">
            <v>50.23019054400001</v>
          </cell>
          <cell r="Y34">
            <v>60.603537935999995</v>
          </cell>
          <cell r="Z34">
            <v>10.373347391999985</v>
          </cell>
          <cell r="AA34">
            <v>0.10373347391999985</v>
          </cell>
          <cell r="AB34">
            <v>43.915607199999997</v>
          </cell>
          <cell r="AC34">
            <v>36.398688800000002</v>
          </cell>
        </row>
        <row r="35">
          <cell r="F35">
            <v>2003</v>
          </cell>
          <cell r="H35">
            <v>39.633955800000003</v>
          </cell>
          <cell r="M35">
            <v>88.329077699999999</v>
          </cell>
          <cell r="U35">
            <v>139.65760960919999</v>
          </cell>
          <cell r="V35">
            <v>2.2286212899293791</v>
          </cell>
          <cell r="W35">
            <v>2003</v>
          </cell>
          <cell r="X35">
            <v>54.694859004000008</v>
          </cell>
          <cell r="Y35">
            <v>121.89412722599999</v>
          </cell>
          <cell r="Z35">
            <v>67.199268221999986</v>
          </cell>
          <cell r="AA35">
            <v>0.67199268221999986</v>
          </cell>
          <cell r="AB35">
            <v>88.329077699999999</v>
          </cell>
          <cell r="AC35">
            <v>39.633955800000003</v>
          </cell>
        </row>
        <row r="36">
          <cell r="F36">
            <v>2004</v>
          </cell>
          <cell r="H36">
            <v>20</v>
          </cell>
          <cell r="M36">
            <v>60.7</v>
          </cell>
          <cell r="U36">
            <v>116.72760000000001</v>
          </cell>
          <cell r="V36">
            <v>3.0350000000000001</v>
          </cell>
          <cell r="W36">
            <v>2004</v>
          </cell>
          <cell r="X36">
            <v>27.599999999999998</v>
          </cell>
          <cell r="Y36">
            <v>83.766000000000005</v>
          </cell>
          <cell r="Z36">
            <v>56.166000000000011</v>
          </cell>
          <cell r="AA36">
            <v>0.56166000000000016</v>
          </cell>
          <cell r="AB36">
            <v>60.7</v>
          </cell>
          <cell r="AC36">
            <v>20</v>
          </cell>
        </row>
        <row r="37">
          <cell r="F37">
            <v>2005</v>
          </cell>
          <cell r="H37">
            <v>23.916775000000001</v>
          </cell>
          <cell r="M37">
            <v>42.7795463</v>
          </cell>
          <cell r="U37">
            <v>54.098428088399992</v>
          </cell>
          <cell r="V37">
            <v>1.7886837293071494</v>
          </cell>
          <cell r="W37">
            <v>2005</v>
          </cell>
          <cell r="X37">
            <v>33.005149500000002</v>
          </cell>
          <cell r="Y37">
            <v>59.035773894000002</v>
          </cell>
          <cell r="Z37">
            <v>26.030624394</v>
          </cell>
          <cell r="AA37">
            <v>0.26030624394000001</v>
          </cell>
          <cell r="AC37">
            <v>23.916775000000001</v>
          </cell>
        </row>
        <row r="38">
          <cell r="F38">
            <v>2006</v>
          </cell>
          <cell r="H38">
            <v>34.4</v>
          </cell>
          <cell r="M38">
            <v>40.6</v>
          </cell>
          <cell r="U38">
            <v>17.781600000000008</v>
          </cell>
          <cell r="V38">
            <v>1.180232558139535</v>
          </cell>
        </row>
        <row r="72">
          <cell r="AG72">
            <v>2467.92</v>
          </cell>
          <cell r="AH72">
            <v>2514.96</v>
          </cell>
        </row>
        <row r="73">
          <cell r="AG73">
            <v>1878.2400000000002</v>
          </cell>
          <cell r="AH73">
            <v>1467.6480000000001</v>
          </cell>
        </row>
        <row r="74">
          <cell r="AG74">
            <v>1111.9416000000001</v>
          </cell>
          <cell r="AH74">
            <v>1868.1432</v>
          </cell>
        </row>
        <row r="75">
          <cell r="AG75">
            <v>1805.1263999999999</v>
          </cell>
          <cell r="AH75">
            <v>3396.8088000000007</v>
          </cell>
        </row>
        <row r="76">
          <cell r="AG76">
            <v>1563.2232000000004</v>
          </cell>
          <cell r="AH76">
            <v>3140.6759999999999</v>
          </cell>
        </row>
        <row r="77">
          <cell r="AG77">
            <v>1140.4008000000001</v>
          </cell>
          <cell r="AH77">
            <v>1937.2584000000002</v>
          </cell>
        </row>
        <row r="78">
          <cell r="AG78">
            <v>1392.4680000000003</v>
          </cell>
          <cell r="AH78">
            <v>2591.8200000000002</v>
          </cell>
        </row>
        <row r="79">
          <cell r="AG79">
            <v>2531.7600000000002</v>
          </cell>
          <cell r="AH79">
            <v>2659.9440000000004</v>
          </cell>
        </row>
        <row r="80">
          <cell r="AG80">
            <v>1400.6160000000004</v>
          </cell>
          <cell r="AH80">
            <v>3715.9920000000002</v>
          </cell>
        </row>
        <row r="81">
          <cell r="AG81">
            <v>1313.2560000000001</v>
          </cell>
          <cell r="AH81">
            <v>2606.1840000000002</v>
          </cell>
        </row>
        <row r="82">
          <cell r="AG82">
            <v>1847.8320000000001</v>
          </cell>
          <cell r="AH82">
            <v>1868.16</v>
          </cell>
        </row>
        <row r="83">
          <cell r="AG83">
            <v>2589.7200000000003</v>
          </cell>
          <cell r="AH83">
            <v>2514.4560000000001</v>
          </cell>
        </row>
        <row r="84">
          <cell r="AG84">
            <v>2242.1280000000002</v>
          </cell>
          <cell r="AH84">
            <v>2711.5200000000004</v>
          </cell>
        </row>
        <row r="85">
          <cell r="AG85">
            <v>1372.056</v>
          </cell>
          <cell r="AH85">
            <v>2030.7839999999999</v>
          </cell>
        </row>
        <row r="86">
          <cell r="AG86">
            <v>2713.7040000000002</v>
          </cell>
          <cell r="AH86">
            <v>3091.8720000000003</v>
          </cell>
        </row>
        <row r="87">
          <cell r="AG87">
            <v>2049.096</v>
          </cell>
          <cell r="AH87">
            <v>2788.9679999999998</v>
          </cell>
        </row>
        <row r="88">
          <cell r="AG88">
            <v>1819.2720000000004</v>
          </cell>
          <cell r="AH88">
            <v>4244.3519999999999</v>
          </cell>
        </row>
        <row r="89">
          <cell r="AG89">
            <v>1215.6480000000001</v>
          </cell>
          <cell r="AH89">
            <v>2709.672</v>
          </cell>
        </row>
        <row r="90">
          <cell r="AG90">
            <v>1776.6000000000001</v>
          </cell>
          <cell r="AH90">
            <v>2947.5600000000004</v>
          </cell>
        </row>
        <row r="91">
          <cell r="AG91">
            <v>1522.4160000000004</v>
          </cell>
          <cell r="AH91">
            <v>1981.7280000000001</v>
          </cell>
        </row>
        <row r="92">
          <cell r="AG92">
            <v>1202.1979199999998</v>
          </cell>
          <cell r="AH92">
            <v>2603.8135200000006</v>
          </cell>
        </row>
        <row r="93">
          <cell r="AG93">
            <v>1152.5976000000001</v>
          </cell>
          <cell r="AH93">
            <v>2440.5796800000003</v>
          </cell>
        </row>
        <row r="94">
          <cell r="AG94">
            <v>745.42776000000015</v>
          </cell>
          <cell r="AH94">
            <v>3045.1344000000008</v>
          </cell>
        </row>
        <row r="95">
          <cell r="AG95">
            <v>1974.7605561600001</v>
          </cell>
          <cell r="AH95">
            <v>3088.2654969600003</v>
          </cell>
        </row>
        <row r="96">
          <cell r="AG96">
            <v>1210.5175286399999</v>
          </cell>
          <cell r="AH96">
            <v>2604.8674176000004</v>
          </cell>
        </row>
        <row r="97">
          <cell r="AG97">
            <v>1263.8791468800002</v>
          </cell>
          <cell r="AH97">
            <v>3572.8653945600008</v>
          </cell>
        </row>
        <row r="98">
          <cell r="AG98">
            <v>1912.7655993600001</v>
          </cell>
          <cell r="AH98">
            <v>3780.1235875200005</v>
          </cell>
        </row>
        <row r="99">
          <cell r="AG99">
            <v>1289.1910483199999</v>
          </cell>
          <cell r="AH99">
            <v>3630.6120614400006</v>
          </cell>
        </row>
        <row r="100">
          <cell r="AG100">
            <v>1626.6862214400001</v>
          </cell>
          <cell r="AH100">
            <v>2647.4691398400005</v>
          </cell>
        </row>
        <row r="101">
          <cell r="AG101">
            <v>1849.4905228800001</v>
          </cell>
          <cell r="AH101">
            <v>1422.2450524799999</v>
          </cell>
        </row>
        <row r="102">
          <cell r="AG102">
            <v>2445.9918873600004</v>
          </cell>
          <cell r="AH102">
            <v>2951.1288038400003</v>
          </cell>
        </row>
        <row r="103">
          <cell r="AG103">
            <v>2663.4018297600005</v>
          </cell>
          <cell r="AH103">
            <v>5935.7140214400006</v>
          </cell>
        </row>
        <row r="104">
          <cell r="AG104">
            <v>1344.0000000000002</v>
          </cell>
          <cell r="AH104">
            <v>4079.0400000000004</v>
          </cell>
        </row>
        <row r="105">
          <cell r="AG105">
            <v>1607.2072800000001</v>
          </cell>
          <cell r="AH105">
            <v>2874.7855113600003</v>
          </cell>
        </row>
        <row r="106">
          <cell r="AG106">
            <v>2311.6800000000003</v>
          </cell>
          <cell r="AH106">
            <v>2728.32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449"/>
  <sheetViews>
    <sheetView topLeftCell="D1" zoomScale="85" zoomScaleNormal="85" workbookViewId="0">
      <selection activeCell="F4" sqref="F4:P41"/>
    </sheetView>
  </sheetViews>
  <sheetFormatPr defaultRowHeight="12.75"/>
  <cols>
    <col min="12" max="12" width="9.140625" style="11"/>
    <col min="18" max="18" width="15.85546875" customWidth="1"/>
    <col min="19" max="19" width="18" customWidth="1"/>
    <col min="24" max="24" width="13.140625" style="11" customWidth="1"/>
    <col min="25" max="25" width="10.140625" style="11" customWidth="1"/>
    <col min="26" max="26" width="13.7109375" customWidth="1"/>
    <col min="27" max="27" width="18.7109375" customWidth="1"/>
    <col min="28" max="28" width="15" style="11" customWidth="1"/>
    <col min="29" max="29" width="15.7109375" style="11" customWidth="1"/>
    <col min="30" max="30" width="16.140625" customWidth="1"/>
  </cols>
  <sheetData>
    <row r="1" spans="2:38" s="11" customFormat="1">
      <c r="X1" s="23" t="s">
        <v>68</v>
      </c>
      <c r="Y1" s="26" t="s">
        <v>40</v>
      </c>
      <c r="Z1" s="25" t="s">
        <v>68</v>
      </c>
      <c r="AA1" s="26" t="s">
        <v>40</v>
      </c>
    </row>
    <row r="2" spans="2:38">
      <c r="B2" t="s">
        <v>0</v>
      </c>
      <c r="C2" t="s">
        <v>1</v>
      </c>
      <c r="D2" t="s">
        <v>2</v>
      </c>
      <c r="X2" s="23" t="s">
        <v>64</v>
      </c>
      <c r="Y2" s="27"/>
      <c r="Z2" s="22" t="s">
        <v>64</v>
      </c>
      <c r="AA2" s="27"/>
      <c r="AB2" s="11" t="s">
        <v>43</v>
      </c>
    </row>
    <row r="3" spans="2:38">
      <c r="B3">
        <v>1971</v>
      </c>
      <c r="C3">
        <v>1</v>
      </c>
      <c r="D3">
        <v>33.700000000000003</v>
      </c>
      <c r="I3" t="s">
        <v>40</v>
      </c>
      <c r="P3" t="s">
        <v>40</v>
      </c>
      <c r="X3" s="23" t="s">
        <v>65</v>
      </c>
      <c r="Y3" s="27"/>
      <c r="Z3" s="22" t="s">
        <v>63</v>
      </c>
      <c r="AA3" s="27"/>
      <c r="AB3" s="11" t="s">
        <v>44</v>
      </c>
    </row>
    <row r="4" spans="2:38">
      <c r="B4">
        <v>1971</v>
      </c>
      <c r="C4">
        <v>2</v>
      </c>
      <c r="D4">
        <v>36.725000000000001</v>
      </c>
      <c r="F4" s="8" t="s">
        <v>0</v>
      </c>
      <c r="G4" s="8" t="s">
        <v>29</v>
      </c>
      <c r="H4" s="8" t="s">
        <v>3</v>
      </c>
      <c r="I4" s="9" t="s">
        <v>42</v>
      </c>
      <c r="J4" s="8" t="s">
        <v>30</v>
      </c>
      <c r="K4" s="8" t="s">
        <v>31</v>
      </c>
      <c r="L4" s="18" t="s">
        <v>47</v>
      </c>
      <c r="M4" s="8" t="s">
        <v>32</v>
      </c>
      <c r="N4" s="8" t="s">
        <v>33</v>
      </c>
      <c r="O4" s="8" t="s">
        <v>4</v>
      </c>
      <c r="P4" s="9" t="s">
        <v>41</v>
      </c>
      <c r="Q4" s="8" t="s">
        <v>34</v>
      </c>
      <c r="R4" s="8" t="s">
        <v>35</v>
      </c>
      <c r="S4" s="8" t="s">
        <v>36</v>
      </c>
      <c r="T4" s="8" t="s">
        <v>37</v>
      </c>
      <c r="U4" s="8" t="s">
        <v>38</v>
      </c>
      <c r="V4" s="8" t="s">
        <v>39</v>
      </c>
      <c r="W4" s="8" t="s">
        <v>32</v>
      </c>
      <c r="X4" s="23" t="s">
        <v>66</v>
      </c>
      <c r="Y4" s="24" t="s">
        <v>40</v>
      </c>
      <c r="Z4" s="22" t="s">
        <v>22</v>
      </c>
      <c r="AA4" s="9" t="s">
        <v>40</v>
      </c>
      <c r="AB4" s="9" t="s">
        <v>71</v>
      </c>
      <c r="AC4" s="9" t="s">
        <v>72</v>
      </c>
      <c r="AE4" s="7" t="s">
        <v>28</v>
      </c>
      <c r="AF4" t="s">
        <v>0</v>
      </c>
      <c r="AG4" t="s">
        <v>23</v>
      </c>
      <c r="AH4" t="s">
        <v>24</v>
      </c>
      <c r="AI4" t="s">
        <v>25</v>
      </c>
      <c r="AJ4" t="s">
        <v>26</v>
      </c>
      <c r="AK4" t="s">
        <v>4</v>
      </c>
      <c r="AL4" t="s">
        <v>3</v>
      </c>
    </row>
    <row r="5" spans="2:38">
      <c r="B5">
        <v>1971</v>
      </c>
      <c r="C5">
        <v>3</v>
      </c>
      <c r="D5">
        <v>35.700000000000003</v>
      </c>
      <c r="F5">
        <v>1971</v>
      </c>
      <c r="G5">
        <v>33.700000000000003</v>
      </c>
      <c r="H5">
        <v>36.725000000000001</v>
      </c>
      <c r="I5" s="15">
        <f>H5*60*1.12</f>
        <v>2467.92</v>
      </c>
      <c r="J5">
        <v>35.700000000000003</v>
      </c>
      <c r="K5">
        <v>35.524999999999999</v>
      </c>
      <c r="L5" s="15">
        <f>K5*60*1.12</f>
        <v>2387.2800000000002</v>
      </c>
      <c r="M5">
        <v>35.225000000000001</v>
      </c>
      <c r="N5">
        <v>35.424999999999997</v>
      </c>
      <c r="O5">
        <v>37.424999999999997</v>
      </c>
      <c r="P5" s="15">
        <f>O5*60*1.12</f>
        <v>2514.96</v>
      </c>
      <c r="Q5">
        <v>30.75</v>
      </c>
      <c r="R5">
        <v>31.85</v>
      </c>
      <c r="S5">
        <v>35.549999999999997</v>
      </c>
      <c r="T5">
        <v>35.950000000000003</v>
      </c>
      <c r="U5">
        <v>38.9</v>
      </c>
      <c r="V5">
        <v>38.225000000000001</v>
      </c>
      <c r="W5">
        <v>34.299999999999997</v>
      </c>
      <c r="X5" s="11">
        <f>IF((((O5-K5)*60*0.0239)/0.5)&lt;0,0,((O5-K5)*60*0.0239)/0.5)</f>
        <v>5.4491999999999958</v>
      </c>
      <c r="Y5" s="11">
        <f>X5*1.12</f>
        <v>6.1031039999999956</v>
      </c>
      <c r="Z5">
        <f>IF((((O5-H5)*60*0.0239)/0.5)&lt;0,0,((O5-H5)*60*0.0239)/0.5)</f>
        <v>2.0075999999999881</v>
      </c>
      <c r="AA5">
        <f>IF(Z5*1.12&lt;0,0,Z5*1.12)</f>
        <v>2.248511999999987</v>
      </c>
      <c r="AB5" s="11">
        <f>(X5*0.7)-(20.7*0.7)</f>
        <v>-10.675560000000001</v>
      </c>
      <c r="AC5" s="11">
        <f>(X5*0.7)-(60*0.7)</f>
        <v>-38.185560000000002</v>
      </c>
      <c r="AD5" t="e">
        <f t="shared" ref="AD5:AD39" si="0">ABS(1-(Z5/Z4))</f>
        <v>#VALUE!</v>
      </c>
      <c r="AE5">
        <f>O5/H5</f>
        <v>1.0190605854322667</v>
      </c>
      <c r="AF5">
        <v>1971</v>
      </c>
      <c r="AG5">
        <f>H5*60*0.023</f>
        <v>50.680500000000002</v>
      </c>
      <c r="AH5">
        <f>O5*60*0.023</f>
        <v>51.646499999999996</v>
      </c>
      <c r="AI5">
        <f>AH5-AG5</f>
        <v>0.96599999999999397</v>
      </c>
      <c r="AJ5">
        <f>(AH5-AG5)/100</f>
        <v>9.6599999999999395E-3</v>
      </c>
      <c r="AK5">
        <v>37.424999999999997</v>
      </c>
      <c r="AL5">
        <v>36.725000000000001</v>
      </c>
    </row>
    <row r="6" spans="2:38">
      <c r="B6">
        <v>1971</v>
      </c>
      <c r="C6">
        <v>4</v>
      </c>
      <c r="D6">
        <v>35.524999999999999</v>
      </c>
      <c r="F6">
        <v>1972</v>
      </c>
      <c r="G6">
        <v>27.98</v>
      </c>
      <c r="H6">
        <v>27.95</v>
      </c>
      <c r="I6" s="15">
        <f t="shared" ref="I6:I41" si="1">H6*60*1.12</f>
        <v>1878.2400000000002</v>
      </c>
      <c r="J6">
        <v>27.557500000000001</v>
      </c>
      <c r="K6">
        <v>25.377500000000001</v>
      </c>
      <c r="L6" s="15">
        <f t="shared" ref="L6:L41" si="2">K6*60*1.12</f>
        <v>1705.3680000000002</v>
      </c>
      <c r="M6">
        <v>25.017499999999998</v>
      </c>
      <c r="N6">
        <v>23.047499999999999</v>
      </c>
      <c r="O6">
        <v>21.84</v>
      </c>
      <c r="P6" s="15">
        <f t="shared" ref="P6:P41" si="3">O6*60*1.12</f>
        <v>1467.6480000000001</v>
      </c>
      <c r="Q6">
        <v>27.4025</v>
      </c>
      <c r="R6">
        <v>25.5</v>
      </c>
      <c r="S6">
        <v>25.65</v>
      </c>
      <c r="T6">
        <v>27.072500000000002</v>
      </c>
      <c r="U6">
        <v>24.8675</v>
      </c>
      <c r="V6">
        <v>21.327500000000001</v>
      </c>
      <c r="W6">
        <v>25.44</v>
      </c>
      <c r="X6" s="11">
        <f t="shared" ref="X6:X41" si="4">IF((((O6-K6)*60*0.0239)/0.5)&lt;0,0,((O6-K6)*60*0.0239)/0.5)</f>
        <v>0</v>
      </c>
      <c r="Y6" s="11">
        <f t="shared" ref="Y6:Y41" si="5">X6*1.12</f>
        <v>0</v>
      </c>
      <c r="Z6" s="11">
        <f t="shared" ref="Z6:Z41" si="6">IF((((O6-H6)*60*0.0239)/0.5)&lt;0,0,((O6-H6)*60*0.0239)/0.5)</f>
        <v>0</v>
      </c>
      <c r="AA6" s="11">
        <f t="shared" ref="AA6:AA41" si="7">IF(Z6*1.12&lt;0,0,Z6*1.12)</f>
        <v>0</v>
      </c>
      <c r="AB6" s="11">
        <f t="shared" ref="AB6:AB41" si="8">(X6*0.7)-(20.7*0.7)</f>
        <v>-14.489999999999998</v>
      </c>
      <c r="AC6" s="11">
        <f t="shared" ref="AC6:AC41" si="9">(X6*0.7)-(60*0.7)</f>
        <v>-42</v>
      </c>
      <c r="AD6">
        <f>ABS(1-(Z6/Z5))</f>
        <v>1</v>
      </c>
      <c r="AE6">
        <f t="shared" ref="AE6:AE40" si="10">O6/H6</f>
        <v>0.78139534883720929</v>
      </c>
      <c r="AF6">
        <v>1972</v>
      </c>
      <c r="AG6">
        <f>H6*60*0.023</f>
        <v>38.570999999999998</v>
      </c>
      <c r="AH6">
        <f t="shared" ref="AH6:AH38" si="11">O6*60*0.023</f>
        <v>30.139200000000002</v>
      </c>
      <c r="AI6">
        <f t="shared" ref="AI6:AI38" si="12">AH6-AG6</f>
        <v>-8.4317999999999955</v>
      </c>
      <c r="AJ6">
        <f t="shared" ref="AJ6:AJ38" si="13">(AH6-AG6)/100</f>
        <v>-8.4317999999999949E-2</v>
      </c>
      <c r="AK6">
        <v>21.84</v>
      </c>
      <c r="AL6">
        <v>27.95</v>
      </c>
    </row>
    <row r="7" spans="2:38">
      <c r="B7">
        <v>1971</v>
      </c>
      <c r="C7">
        <v>5</v>
      </c>
      <c r="D7">
        <v>35.225000000000001</v>
      </c>
      <c r="F7">
        <v>1974</v>
      </c>
      <c r="G7">
        <v>17.061</v>
      </c>
      <c r="H7">
        <v>16.546749999999999</v>
      </c>
      <c r="I7" s="15">
        <f t="shared" si="1"/>
        <v>1111.9416000000001</v>
      </c>
      <c r="J7">
        <v>27.043500000000002</v>
      </c>
      <c r="K7">
        <v>32.609499999999997</v>
      </c>
      <c r="L7" s="15">
        <f t="shared" si="2"/>
        <v>2191.3584000000001</v>
      </c>
      <c r="M7">
        <v>30.310500000000001</v>
      </c>
      <c r="N7">
        <v>29.645</v>
      </c>
      <c r="O7">
        <v>27.79975</v>
      </c>
      <c r="P7" s="15">
        <f t="shared" si="3"/>
        <v>1868.1432</v>
      </c>
      <c r="Q7">
        <v>24.230250000000002</v>
      </c>
      <c r="R7">
        <v>31.823</v>
      </c>
      <c r="S7">
        <v>33.728749999999998</v>
      </c>
      <c r="T7">
        <v>34.273249999999997</v>
      </c>
      <c r="U7">
        <v>30.824750000000002</v>
      </c>
      <c r="V7">
        <v>29.130749999999999</v>
      </c>
      <c r="W7">
        <v>31.943999999999999</v>
      </c>
      <c r="X7" s="11">
        <f t="shared" si="4"/>
        <v>0</v>
      </c>
      <c r="Y7" s="11">
        <f t="shared" si="5"/>
        <v>0</v>
      </c>
      <c r="Z7" s="11">
        <f t="shared" si="6"/>
        <v>32.273604000000006</v>
      </c>
      <c r="AA7" s="11">
        <f t="shared" si="7"/>
        <v>36.146436480000013</v>
      </c>
      <c r="AB7" s="11">
        <f t="shared" si="8"/>
        <v>-14.489999999999998</v>
      </c>
      <c r="AC7" s="11">
        <f t="shared" si="9"/>
        <v>-42</v>
      </c>
      <c r="AD7" t="e">
        <f t="shared" si="0"/>
        <v>#DIV/0!</v>
      </c>
      <c r="AE7">
        <f t="shared" si="10"/>
        <v>1.6800731261425961</v>
      </c>
      <c r="AF7">
        <v>1974</v>
      </c>
      <c r="AG7">
        <f t="shared" ref="AG7:AG38" si="14">H7*60*0.023</f>
        <v>22.834515</v>
      </c>
      <c r="AH7">
        <f t="shared" si="11"/>
        <v>38.363654999999994</v>
      </c>
      <c r="AI7">
        <f t="shared" si="12"/>
        <v>15.529139999999995</v>
      </c>
      <c r="AJ7">
        <f t="shared" si="13"/>
        <v>0.15529139999999994</v>
      </c>
      <c r="AK7">
        <v>27.79975</v>
      </c>
      <c r="AL7">
        <v>16.546749999999999</v>
      </c>
    </row>
    <row r="8" spans="2:38">
      <c r="B8">
        <v>1971</v>
      </c>
      <c r="C8">
        <v>6</v>
      </c>
      <c r="D8">
        <v>35.424999999999997</v>
      </c>
      <c r="F8">
        <v>1975</v>
      </c>
      <c r="G8">
        <v>28.797999999999998</v>
      </c>
      <c r="H8">
        <v>26.861999999999998</v>
      </c>
      <c r="I8" s="15">
        <f t="shared" si="1"/>
        <v>1805.1263999999999</v>
      </c>
      <c r="J8">
        <v>34.878250000000001</v>
      </c>
      <c r="K8">
        <v>39.718249999999998</v>
      </c>
      <c r="L8" s="15">
        <f t="shared" si="2"/>
        <v>2669.0664000000002</v>
      </c>
      <c r="M8">
        <v>46.857250000000001</v>
      </c>
      <c r="N8">
        <v>51.27375</v>
      </c>
      <c r="O8">
        <v>50.547750000000001</v>
      </c>
      <c r="P8" s="15">
        <f t="shared" si="3"/>
        <v>3396.8088000000007</v>
      </c>
      <c r="Q8">
        <v>51.183</v>
      </c>
      <c r="R8">
        <v>43.862499999999997</v>
      </c>
      <c r="S8">
        <v>45.223750000000003</v>
      </c>
      <c r="T8">
        <v>46.826999999999998</v>
      </c>
      <c r="U8">
        <v>47.19</v>
      </c>
      <c r="V8">
        <v>48.732750000000003</v>
      </c>
      <c r="W8">
        <v>47.915999999999997</v>
      </c>
      <c r="X8" s="11">
        <f t="shared" si="4"/>
        <v>31.059006000000011</v>
      </c>
      <c r="Y8" s="11">
        <f t="shared" si="5"/>
        <v>34.786086720000014</v>
      </c>
      <c r="Z8" s="11">
        <f t="shared" si="6"/>
        <v>67.930731000000009</v>
      </c>
      <c r="AA8" s="11">
        <f t="shared" si="7"/>
        <v>76.082418720000021</v>
      </c>
      <c r="AB8" s="11">
        <f t="shared" si="8"/>
        <v>7.251304200000007</v>
      </c>
      <c r="AC8" s="11">
        <f t="shared" si="9"/>
        <v>-20.258695799999995</v>
      </c>
      <c r="AD8">
        <f t="shared" si="0"/>
        <v>1.104838709677419</v>
      </c>
      <c r="AE8">
        <f t="shared" si="10"/>
        <v>1.8817567567567568</v>
      </c>
      <c r="AF8">
        <v>1975</v>
      </c>
      <c r="AG8">
        <f t="shared" si="14"/>
        <v>37.069559999999996</v>
      </c>
      <c r="AH8">
        <f t="shared" si="11"/>
        <v>69.75589500000001</v>
      </c>
      <c r="AI8">
        <f t="shared" si="12"/>
        <v>32.686335000000014</v>
      </c>
      <c r="AJ8">
        <f t="shared" si="13"/>
        <v>0.32686335000000016</v>
      </c>
      <c r="AK8">
        <v>50.547750000000001</v>
      </c>
      <c r="AL8">
        <v>26.861999999999998</v>
      </c>
    </row>
    <row r="9" spans="2:38">
      <c r="B9">
        <v>1971</v>
      </c>
      <c r="C9">
        <v>7</v>
      </c>
      <c r="D9">
        <v>37.424999999999997</v>
      </c>
      <c r="F9">
        <v>1976</v>
      </c>
      <c r="G9">
        <v>25.440249999999999</v>
      </c>
      <c r="H9">
        <v>23.262250000000002</v>
      </c>
      <c r="I9" s="15">
        <f t="shared" si="1"/>
        <v>1563.2232000000004</v>
      </c>
      <c r="J9">
        <v>27.497250000000001</v>
      </c>
      <c r="K9">
        <v>32.064999999999998</v>
      </c>
      <c r="L9" s="15">
        <f t="shared" si="2"/>
        <v>2154.768</v>
      </c>
      <c r="M9">
        <v>40.111499999999999</v>
      </c>
      <c r="N9">
        <v>44.588500000000003</v>
      </c>
      <c r="O9">
        <v>46.736249999999998</v>
      </c>
      <c r="P9" s="15">
        <f t="shared" si="3"/>
        <v>3140.6759999999999</v>
      </c>
      <c r="Q9">
        <v>39.960250000000002</v>
      </c>
      <c r="R9">
        <v>39.506500000000003</v>
      </c>
      <c r="S9">
        <v>37.90325</v>
      </c>
      <c r="T9">
        <v>39.294750000000001</v>
      </c>
      <c r="U9">
        <v>39.234250000000003</v>
      </c>
      <c r="V9">
        <v>46.070749999999997</v>
      </c>
      <c r="W9">
        <v>43.015500000000003</v>
      </c>
      <c r="X9" s="11">
        <f t="shared" si="4"/>
        <v>42.077145000000009</v>
      </c>
      <c r="Y9" s="11">
        <f t="shared" si="5"/>
        <v>47.126402400000018</v>
      </c>
      <c r="Z9" s="11">
        <f t="shared" si="6"/>
        <v>67.323431999999997</v>
      </c>
      <c r="AA9" s="11">
        <f t="shared" si="7"/>
        <v>75.402243839999997</v>
      </c>
      <c r="AB9" s="11">
        <f t="shared" si="8"/>
        <v>14.964001500000006</v>
      </c>
      <c r="AC9" s="11">
        <f t="shared" si="9"/>
        <v>-12.545998499999996</v>
      </c>
      <c r="AD9">
        <f t="shared" si="0"/>
        <v>8.93997445721606E-3</v>
      </c>
      <c r="AE9">
        <f t="shared" si="10"/>
        <v>2.0091027308192455</v>
      </c>
      <c r="AF9">
        <v>1976</v>
      </c>
      <c r="AG9">
        <f t="shared" si="14"/>
        <v>32.101905000000002</v>
      </c>
      <c r="AH9">
        <f t="shared" si="11"/>
        <v>64.496024999999989</v>
      </c>
      <c r="AI9">
        <f t="shared" si="12"/>
        <v>32.394119999999987</v>
      </c>
      <c r="AJ9">
        <f t="shared" si="13"/>
        <v>0.32394119999999987</v>
      </c>
      <c r="AK9">
        <v>46.736249999999998</v>
      </c>
      <c r="AL9">
        <v>23.262250000000002</v>
      </c>
    </row>
    <row r="10" spans="2:38">
      <c r="B10">
        <v>1971</v>
      </c>
      <c r="C10">
        <v>8</v>
      </c>
      <c r="D10">
        <v>30.75</v>
      </c>
      <c r="F10">
        <v>1977</v>
      </c>
      <c r="G10">
        <v>15.609</v>
      </c>
      <c r="H10">
        <v>16.97025</v>
      </c>
      <c r="I10" s="15">
        <f t="shared" si="1"/>
        <v>1140.4008000000001</v>
      </c>
      <c r="J10">
        <v>26.861999999999998</v>
      </c>
      <c r="K10">
        <v>28.1325</v>
      </c>
      <c r="L10" s="15">
        <f t="shared" si="2"/>
        <v>1890.5040000000001</v>
      </c>
      <c r="M10">
        <v>28.737500000000001</v>
      </c>
      <c r="N10">
        <v>29.493749999999999</v>
      </c>
      <c r="O10">
        <v>28.828250000000001</v>
      </c>
      <c r="P10" s="15">
        <f t="shared" si="3"/>
        <v>1937.2584000000002</v>
      </c>
      <c r="Q10">
        <v>26.075500000000002</v>
      </c>
      <c r="R10">
        <v>31.762499999999999</v>
      </c>
      <c r="S10">
        <v>30.673500000000001</v>
      </c>
      <c r="T10">
        <v>33.154000000000003</v>
      </c>
      <c r="U10">
        <v>30.0685</v>
      </c>
      <c r="V10">
        <v>25.893999999999998</v>
      </c>
      <c r="W10">
        <v>34.636249999999997</v>
      </c>
      <c r="X10" s="11">
        <f t="shared" si="4"/>
        <v>1.9954110000000009</v>
      </c>
      <c r="Y10" s="11">
        <f t="shared" si="5"/>
        <v>2.2348603200000015</v>
      </c>
      <c r="Z10" s="11">
        <f t="shared" si="6"/>
        <v>34.008744</v>
      </c>
      <c r="AA10" s="11">
        <f t="shared" si="7"/>
        <v>38.089793280000002</v>
      </c>
      <c r="AB10" s="11">
        <f t="shared" si="8"/>
        <v>-13.093212299999998</v>
      </c>
      <c r="AC10" s="11">
        <f t="shared" si="9"/>
        <v>-40.603212300000003</v>
      </c>
      <c r="AD10">
        <f t="shared" si="0"/>
        <v>0.49484536082474229</v>
      </c>
      <c r="AE10">
        <f t="shared" si="10"/>
        <v>1.6987522281639929</v>
      </c>
      <c r="AF10">
        <v>1977</v>
      </c>
      <c r="AG10">
        <f t="shared" si="14"/>
        <v>23.418945000000001</v>
      </c>
      <c r="AH10">
        <f t="shared" si="11"/>
        <v>39.782984999999996</v>
      </c>
      <c r="AI10">
        <f t="shared" si="12"/>
        <v>16.364039999999996</v>
      </c>
      <c r="AJ10">
        <f t="shared" si="13"/>
        <v>0.16364039999999996</v>
      </c>
      <c r="AK10">
        <v>28.828250000000001</v>
      </c>
      <c r="AL10">
        <v>16.97025</v>
      </c>
    </row>
    <row r="11" spans="2:38">
      <c r="B11">
        <v>1971</v>
      </c>
      <c r="C11">
        <v>9</v>
      </c>
      <c r="D11">
        <v>31.85</v>
      </c>
      <c r="F11">
        <v>1978</v>
      </c>
      <c r="G11">
        <v>20.721250000000001</v>
      </c>
      <c r="H11">
        <v>20.721250000000001</v>
      </c>
      <c r="I11" s="15">
        <f t="shared" si="1"/>
        <v>1392.4680000000003</v>
      </c>
      <c r="J11">
        <v>26.28725</v>
      </c>
      <c r="K11">
        <v>33.637999999999998</v>
      </c>
      <c r="L11" s="15">
        <f t="shared" si="2"/>
        <v>2260.4736000000003</v>
      </c>
      <c r="M11">
        <v>39.688000000000002</v>
      </c>
      <c r="N11">
        <v>44.346499999999999</v>
      </c>
      <c r="O11">
        <v>38.568750000000001</v>
      </c>
      <c r="P11" s="15">
        <f t="shared" si="3"/>
        <v>2591.8200000000002</v>
      </c>
      <c r="Q11">
        <v>37.419249999999998</v>
      </c>
      <c r="R11">
        <v>34.878250000000001</v>
      </c>
      <c r="S11">
        <v>39.627499999999998</v>
      </c>
      <c r="T11">
        <v>39.536749999999998</v>
      </c>
      <c r="U11">
        <v>40.262749999999997</v>
      </c>
      <c r="V11">
        <v>47.40175</v>
      </c>
      <c r="W11">
        <v>38.780500000000004</v>
      </c>
      <c r="X11" s="11">
        <f t="shared" si="4"/>
        <v>14.141391000000009</v>
      </c>
      <c r="Y11" s="11">
        <f t="shared" si="5"/>
        <v>15.838357920000012</v>
      </c>
      <c r="Z11" s="11">
        <f t="shared" si="6"/>
        <v>51.186630000000001</v>
      </c>
      <c r="AA11" s="11">
        <f t="shared" si="7"/>
        <v>57.329025600000008</v>
      </c>
      <c r="AB11" s="11">
        <f t="shared" si="8"/>
        <v>-4.5910262999999922</v>
      </c>
      <c r="AC11" s="11">
        <f t="shared" si="9"/>
        <v>-32.101026299999994</v>
      </c>
      <c r="AD11">
        <f t="shared" si="0"/>
        <v>0.50510204081632648</v>
      </c>
      <c r="AE11">
        <f t="shared" si="10"/>
        <v>1.8613138686131387</v>
      </c>
      <c r="AF11">
        <v>1978</v>
      </c>
      <c r="AG11">
        <f t="shared" si="14"/>
        <v>28.595325000000003</v>
      </c>
      <c r="AH11">
        <f t="shared" si="11"/>
        <v>53.224874999999997</v>
      </c>
      <c r="AI11">
        <f t="shared" si="12"/>
        <v>24.629549999999995</v>
      </c>
      <c r="AJ11">
        <f t="shared" si="13"/>
        <v>0.24629549999999995</v>
      </c>
      <c r="AK11">
        <v>38.568750000000001</v>
      </c>
      <c r="AL11">
        <v>20.721250000000001</v>
      </c>
    </row>
    <row r="12" spans="2:38">
      <c r="B12">
        <v>1971</v>
      </c>
      <c r="C12">
        <v>10</v>
      </c>
      <c r="D12">
        <v>35.549999999999997</v>
      </c>
      <c r="F12">
        <v>1979</v>
      </c>
      <c r="G12">
        <v>42.177500000000002</v>
      </c>
      <c r="H12">
        <v>37.674999999999997</v>
      </c>
      <c r="I12" s="15">
        <f t="shared" si="1"/>
        <v>2531.7600000000002</v>
      </c>
      <c r="J12">
        <v>44.68</v>
      </c>
      <c r="K12">
        <v>35.807499999999997</v>
      </c>
      <c r="L12" s="15">
        <f t="shared" si="2"/>
        <v>2406.2640000000001</v>
      </c>
      <c r="M12">
        <v>38.357500000000002</v>
      </c>
      <c r="N12">
        <v>42.177500000000002</v>
      </c>
      <c r="O12">
        <v>39.582500000000003</v>
      </c>
      <c r="P12" s="15">
        <f t="shared" si="3"/>
        <v>2659.9440000000004</v>
      </c>
      <c r="Q12">
        <v>35.67</v>
      </c>
      <c r="R12">
        <v>46.045000000000002</v>
      </c>
      <c r="S12">
        <v>32.762500000000003</v>
      </c>
      <c r="T12">
        <v>38.585000000000001</v>
      </c>
      <c r="U12">
        <v>31.987500000000001</v>
      </c>
      <c r="V12">
        <v>39.765000000000001</v>
      </c>
      <c r="W12">
        <v>45.865000000000002</v>
      </c>
      <c r="X12" s="11">
        <f t="shared" si="4"/>
        <v>10.826700000000017</v>
      </c>
      <c r="Y12" s="11">
        <f t="shared" si="5"/>
        <v>12.12590400000002</v>
      </c>
      <c r="Z12" s="11">
        <f t="shared" si="6"/>
        <v>5.4707100000000173</v>
      </c>
      <c r="AA12" s="11">
        <f t="shared" si="7"/>
        <v>6.1271952000000196</v>
      </c>
      <c r="AB12" s="11">
        <f t="shared" si="8"/>
        <v>-6.911309999999987</v>
      </c>
      <c r="AC12" s="11">
        <f t="shared" si="9"/>
        <v>-34.421309999999991</v>
      </c>
      <c r="AD12">
        <f t="shared" si="0"/>
        <v>0.89312228603445831</v>
      </c>
      <c r="AE12">
        <f t="shared" si="10"/>
        <v>1.050630391506304</v>
      </c>
      <c r="AF12">
        <v>1979</v>
      </c>
      <c r="AG12">
        <f t="shared" si="14"/>
        <v>51.991500000000002</v>
      </c>
      <c r="AH12">
        <f t="shared" si="11"/>
        <v>54.623850000000004</v>
      </c>
      <c r="AI12">
        <f t="shared" si="12"/>
        <v>2.6323500000000024</v>
      </c>
      <c r="AJ12">
        <f t="shared" si="13"/>
        <v>2.6323500000000024E-2</v>
      </c>
      <c r="AK12">
        <v>39.582500000000003</v>
      </c>
      <c r="AL12">
        <v>37.674999999999997</v>
      </c>
    </row>
    <row r="13" spans="2:38">
      <c r="B13">
        <v>1971</v>
      </c>
      <c r="C13">
        <v>11</v>
      </c>
      <c r="D13">
        <v>35.950000000000003</v>
      </c>
      <c r="F13">
        <v>1980</v>
      </c>
      <c r="G13">
        <v>18.997499999999999</v>
      </c>
      <c r="H13">
        <v>20.842500000000001</v>
      </c>
      <c r="I13" s="15">
        <f t="shared" si="1"/>
        <v>1400.6160000000004</v>
      </c>
      <c r="J13">
        <v>28.405000000000001</v>
      </c>
      <c r="K13">
        <v>37.417499999999997</v>
      </c>
      <c r="L13" s="15">
        <f t="shared" si="2"/>
        <v>2514.4560000000001</v>
      </c>
      <c r="M13">
        <v>52.302500000000002</v>
      </c>
      <c r="N13">
        <v>60.712499999999999</v>
      </c>
      <c r="O13">
        <v>55.297499999999999</v>
      </c>
      <c r="P13" s="15">
        <f t="shared" si="3"/>
        <v>3715.9920000000002</v>
      </c>
      <c r="Q13">
        <v>42.505000000000003</v>
      </c>
      <c r="R13">
        <v>47.914999999999999</v>
      </c>
      <c r="S13">
        <v>51.092500000000001</v>
      </c>
      <c r="T13">
        <v>52.994999999999997</v>
      </c>
      <c r="U13">
        <v>51.667499999999997</v>
      </c>
      <c r="V13">
        <v>56.292499999999997</v>
      </c>
      <c r="W13">
        <v>52.06</v>
      </c>
      <c r="X13" s="11">
        <f t="shared" si="4"/>
        <v>51.279840000000014</v>
      </c>
      <c r="Y13" s="11">
        <f t="shared" si="5"/>
        <v>57.433420800000022</v>
      </c>
      <c r="Z13" s="11">
        <f t="shared" si="6"/>
        <v>98.816939999999988</v>
      </c>
      <c r="AA13" s="11">
        <f t="shared" si="7"/>
        <v>110.67497279999999</v>
      </c>
      <c r="AB13" s="11">
        <f t="shared" si="8"/>
        <v>21.405888000000008</v>
      </c>
      <c r="AC13" s="11">
        <f t="shared" si="9"/>
        <v>-6.1041119999999935</v>
      </c>
      <c r="AD13">
        <f t="shared" si="0"/>
        <v>17.062909567496664</v>
      </c>
      <c r="AE13">
        <f t="shared" si="10"/>
        <v>2.6531126304426049</v>
      </c>
      <c r="AF13">
        <v>1980</v>
      </c>
      <c r="AG13">
        <f t="shared" si="14"/>
        <v>28.762650000000004</v>
      </c>
      <c r="AH13">
        <f t="shared" si="11"/>
        <v>76.310549999999992</v>
      </c>
      <c r="AI13">
        <f t="shared" si="12"/>
        <v>47.547899999999984</v>
      </c>
      <c r="AJ13">
        <f t="shared" si="13"/>
        <v>0.47547899999999982</v>
      </c>
      <c r="AK13">
        <v>55.297499999999999</v>
      </c>
      <c r="AL13">
        <v>20.842500000000001</v>
      </c>
    </row>
    <row r="14" spans="2:38">
      <c r="B14">
        <v>1971</v>
      </c>
      <c r="C14">
        <v>12</v>
      </c>
      <c r="D14">
        <v>38.9</v>
      </c>
      <c r="F14">
        <v>1981</v>
      </c>
      <c r="G14">
        <v>21.66</v>
      </c>
      <c r="H14">
        <v>19.5425</v>
      </c>
      <c r="I14" s="15">
        <f t="shared" si="1"/>
        <v>1313.2560000000001</v>
      </c>
      <c r="J14">
        <v>31.704999999999998</v>
      </c>
      <c r="K14">
        <v>32.277500000000003</v>
      </c>
      <c r="L14" s="15">
        <f t="shared" si="2"/>
        <v>2169.0480000000002</v>
      </c>
      <c r="M14">
        <v>34.905000000000001</v>
      </c>
      <c r="N14">
        <v>37.54</v>
      </c>
      <c r="O14">
        <v>38.782499999999999</v>
      </c>
      <c r="P14" s="15">
        <f t="shared" si="3"/>
        <v>2606.1840000000002</v>
      </c>
      <c r="Q14">
        <v>34.817500000000003</v>
      </c>
      <c r="R14">
        <v>36.784999999999997</v>
      </c>
      <c r="S14">
        <v>33.637500000000003</v>
      </c>
      <c r="T14">
        <v>40.777500000000003</v>
      </c>
      <c r="U14">
        <v>36.422499999999999</v>
      </c>
      <c r="V14">
        <v>36.872500000000002</v>
      </c>
      <c r="W14">
        <v>44.3125</v>
      </c>
      <c r="X14" s="11">
        <f t="shared" si="4"/>
        <v>18.656339999999989</v>
      </c>
      <c r="Y14" s="11">
        <f t="shared" si="5"/>
        <v>20.895100799999991</v>
      </c>
      <c r="Z14" s="11">
        <f t="shared" si="6"/>
        <v>55.180319999999995</v>
      </c>
      <c r="AA14" s="11">
        <f t="shared" si="7"/>
        <v>61.801958399999997</v>
      </c>
      <c r="AB14" s="11">
        <f t="shared" si="8"/>
        <v>-1.4305620000000072</v>
      </c>
      <c r="AC14" s="11">
        <f t="shared" si="9"/>
        <v>-28.940562000000007</v>
      </c>
      <c r="AD14">
        <f t="shared" si="0"/>
        <v>0.44159048033667103</v>
      </c>
      <c r="AE14">
        <f t="shared" si="10"/>
        <v>1.9845209159524113</v>
      </c>
      <c r="AF14">
        <v>1981</v>
      </c>
      <c r="AG14">
        <f t="shared" si="14"/>
        <v>26.96865</v>
      </c>
      <c r="AH14">
        <f t="shared" si="11"/>
        <v>53.519849999999998</v>
      </c>
      <c r="AI14">
        <f t="shared" si="12"/>
        <v>26.551199999999998</v>
      </c>
      <c r="AJ14">
        <f t="shared" si="13"/>
        <v>0.26551199999999997</v>
      </c>
      <c r="AK14">
        <v>38.782499999999999</v>
      </c>
      <c r="AL14">
        <v>19.5425</v>
      </c>
    </row>
    <row r="15" spans="2:38">
      <c r="B15">
        <v>1971</v>
      </c>
      <c r="C15">
        <v>13</v>
      </c>
      <c r="D15">
        <v>38.225000000000001</v>
      </c>
      <c r="F15">
        <v>1982</v>
      </c>
      <c r="G15">
        <v>19.7225</v>
      </c>
      <c r="H15">
        <v>27.497499999999999</v>
      </c>
      <c r="I15" s="15">
        <f t="shared" si="1"/>
        <v>1847.8320000000001</v>
      </c>
      <c r="J15">
        <v>36.057499999999997</v>
      </c>
      <c r="K15">
        <v>32.82</v>
      </c>
      <c r="L15" s="15">
        <f t="shared" si="2"/>
        <v>2205.5040000000004</v>
      </c>
      <c r="M15">
        <v>32.729999999999997</v>
      </c>
      <c r="N15">
        <v>29.737500000000001</v>
      </c>
      <c r="O15">
        <v>27.8</v>
      </c>
      <c r="P15" s="15">
        <f t="shared" si="3"/>
        <v>1868.16</v>
      </c>
      <c r="Q15">
        <v>16.88</v>
      </c>
      <c r="R15">
        <v>26.164999999999999</v>
      </c>
      <c r="S15">
        <v>33.82</v>
      </c>
      <c r="T15">
        <v>34.392499999999998</v>
      </c>
      <c r="U15">
        <v>28.282499999999999</v>
      </c>
      <c r="V15">
        <v>33.122500000000002</v>
      </c>
      <c r="W15">
        <v>30.4925</v>
      </c>
      <c r="X15" s="11">
        <f t="shared" si="4"/>
        <v>0</v>
      </c>
      <c r="Y15" s="11">
        <f t="shared" si="5"/>
        <v>0</v>
      </c>
      <c r="Z15" s="11">
        <f t="shared" si="6"/>
        <v>0.86757000000000573</v>
      </c>
      <c r="AA15" s="11">
        <f t="shared" si="7"/>
        <v>0.97167840000000649</v>
      </c>
      <c r="AB15" s="11">
        <f t="shared" si="8"/>
        <v>-14.489999999999998</v>
      </c>
      <c r="AC15" s="11">
        <f t="shared" si="9"/>
        <v>-42</v>
      </c>
      <c r="AD15">
        <f t="shared" si="0"/>
        <v>0.98427754677754664</v>
      </c>
      <c r="AE15">
        <f t="shared" si="10"/>
        <v>1.0110010000909175</v>
      </c>
      <c r="AF15">
        <v>1982</v>
      </c>
      <c r="AG15">
        <f t="shared" si="14"/>
        <v>37.946549999999995</v>
      </c>
      <c r="AH15">
        <f t="shared" si="11"/>
        <v>38.363999999999997</v>
      </c>
      <c r="AI15">
        <f t="shared" si="12"/>
        <v>0.41745000000000232</v>
      </c>
      <c r="AJ15">
        <f t="shared" si="13"/>
        <v>4.1745000000000228E-3</v>
      </c>
      <c r="AK15">
        <v>27.8</v>
      </c>
      <c r="AL15">
        <v>27.497499999999999</v>
      </c>
    </row>
    <row r="16" spans="2:38">
      <c r="B16">
        <v>1971</v>
      </c>
      <c r="C16">
        <v>14</v>
      </c>
      <c r="D16">
        <v>34.299999999999997</v>
      </c>
      <c r="F16">
        <v>1983</v>
      </c>
      <c r="G16">
        <v>38.325000000000003</v>
      </c>
      <c r="H16">
        <v>38.537500000000001</v>
      </c>
      <c r="I16" s="15">
        <f t="shared" si="1"/>
        <v>2589.7200000000003</v>
      </c>
      <c r="J16">
        <v>48.097499999999997</v>
      </c>
      <c r="K16">
        <v>51.545000000000002</v>
      </c>
      <c r="L16" s="15">
        <f t="shared" si="2"/>
        <v>3463.8240000000005</v>
      </c>
      <c r="M16">
        <v>51.0625</v>
      </c>
      <c r="N16">
        <v>47.61</v>
      </c>
      <c r="O16">
        <v>37.417499999999997</v>
      </c>
      <c r="P16" s="15">
        <f t="shared" si="3"/>
        <v>2514.4560000000001</v>
      </c>
      <c r="Q16">
        <v>44.377499999999998</v>
      </c>
      <c r="R16">
        <v>46.3125</v>
      </c>
      <c r="S16">
        <v>50.73</v>
      </c>
      <c r="T16">
        <v>48.612499999999997</v>
      </c>
      <c r="U16">
        <v>49.792499999999997</v>
      </c>
      <c r="V16">
        <v>33.215000000000003</v>
      </c>
      <c r="W16">
        <v>46.917499999999997</v>
      </c>
      <c r="X16" s="11">
        <f t="shared" si="4"/>
        <v>0</v>
      </c>
      <c r="Y16" s="11">
        <f t="shared" si="5"/>
        <v>0</v>
      </c>
      <c r="Z16" s="11">
        <f t="shared" si="6"/>
        <v>0</v>
      </c>
      <c r="AA16" s="11">
        <f t="shared" si="7"/>
        <v>0</v>
      </c>
      <c r="AB16" s="11">
        <f t="shared" si="8"/>
        <v>-14.489999999999998</v>
      </c>
      <c r="AC16" s="11">
        <f t="shared" si="9"/>
        <v>-42</v>
      </c>
      <c r="AD16">
        <f t="shared" si="0"/>
        <v>1</v>
      </c>
      <c r="AE16">
        <f t="shared" si="10"/>
        <v>0.97093739863769046</v>
      </c>
      <c r="AF16">
        <v>1983</v>
      </c>
      <c r="AG16">
        <f t="shared" si="14"/>
        <v>53.181750000000001</v>
      </c>
      <c r="AH16">
        <f t="shared" si="11"/>
        <v>51.636149999999994</v>
      </c>
      <c r="AI16">
        <f t="shared" si="12"/>
        <v>-1.5456000000000074</v>
      </c>
      <c r="AJ16">
        <f t="shared" si="13"/>
        <v>-1.5456000000000074E-2</v>
      </c>
      <c r="AK16">
        <v>37.417499999999997</v>
      </c>
      <c r="AL16">
        <v>38.537500000000001</v>
      </c>
    </row>
    <row r="17" spans="2:38">
      <c r="B17">
        <v>1972</v>
      </c>
      <c r="C17">
        <v>1</v>
      </c>
      <c r="D17">
        <v>27.98</v>
      </c>
      <c r="F17">
        <v>1984</v>
      </c>
      <c r="G17">
        <v>32.945</v>
      </c>
      <c r="H17">
        <v>33.365000000000002</v>
      </c>
      <c r="I17" s="15">
        <f t="shared" si="1"/>
        <v>2242.1280000000002</v>
      </c>
      <c r="J17">
        <v>43.712499999999999</v>
      </c>
      <c r="K17">
        <v>42.56</v>
      </c>
      <c r="L17" s="15">
        <f t="shared" si="2"/>
        <v>2860.0320000000006</v>
      </c>
      <c r="M17">
        <v>44.6175</v>
      </c>
      <c r="N17">
        <v>42.227499999999999</v>
      </c>
      <c r="O17">
        <v>40.35</v>
      </c>
      <c r="P17" s="15">
        <f t="shared" si="3"/>
        <v>2711.5200000000004</v>
      </c>
      <c r="Q17">
        <v>36.722499999999997</v>
      </c>
      <c r="R17">
        <v>41.26</v>
      </c>
      <c r="S17">
        <v>42.652500000000003</v>
      </c>
      <c r="T17">
        <v>50.667499999999997</v>
      </c>
      <c r="U17">
        <v>43.41</v>
      </c>
      <c r="V17">
        <v>38.172499999999999</v>
      </c>
      <c r="W17">
        <v>41.984999999999999</v>
      </c>
      <c r="X17" s="11">
        <f t="shared" si="4"/>
        <v>0</v>
      </c>
      <c r="Y17" s="11">
        <f t="shared" si="5"/>
        <v>0</v>
      </c>
      <c r="Z17" s="11">
        <f t="shared" si="6"/>
        <v>20.032979999999998</v>
      </c>
      <c r="AA17" s="11">
        <f t="shared" si="7"/>
        <v>22.4369376</v>
      </c>
      <c r="AB17" s="11">
        <f t="shared" si="8"/>
        <v>-14.489999999999998</v>
      </c>
      <c r="AC17" s="11">
        <f t="shared" si="9"/>
        <v>-42</v>
      </c>
      <c r="AD17" t="e">
        <f t="shared" si="0"/>
        <v>#DIV/0!</v>
      </c>
      <c r="AE17">
        <f t="shared" si="10"/>
        <v>1.2093511164393826</v>
      </c>
      <c r="AF17">
        <v>1984</v>
      </c>
      <c r="AG17">
        <f t="shared" si="14"/>
        <v>46.043700000000001</v>
      </c>
      <c r="AH17">
        <f t="shared" si="11"/>
        <v>55.683</v>
      </c>
      <c r="AI17">
        <f t="shared" si="12"/>
        <v>9.6392999999999986</v>
      </c>
      <c r="AJ17">
        <f t="shared" si="13"/>
        <v>9.6392999999999993E-2</v>
      </c>
      <c r="AK17">
        <v>40.35</v>
      </c>
      <c r="AL17">
        <v>33.365000000000002</v>
      </c>
    </row>
    <row r="18" spans="2:38">
      <c r="B18">
        <v>1972</v>
      </c>
      <c r="C18">
        <v>2</v>
      </c>
      <c r="D18">
        <v>27.95</v>
      </c>
      <c r="F18">
        <v>1985</v>
      </c>
      <c r="G18">
        <v>22.807500000000001</v>
      </c>
      <c r="H18">
        <v>20.4175</v>
      </c>
      <c r="I18" s="15">
        <f t="shared" si="1"/>
        <v>1372.056</v>
      </c>
      <c r="J18">
        <v>30.4925</v>
      </c>
      <c r="K18">
        <v>34.305</v>
      </c>
      <c r="L18" s="15">
        <f t="shared" si="2"/>
        <v>2305.2960000000003</v>
      </c>
      <c r="M18">
        <v>34.664999999999999</v>
      </c>
      <c r="N18">
        <v>33.395000000000003</v>
      </c>
      <c r="O18">
        <v>30.22</v>
      </c>
      <c r="P18" s="15">
        <f t="shared" si="3"/>
        <v>2030.7839999999999</v>
      </c>
      <c r="Q18">
        <v>30.672499999999999</v>
      </c>
      <c r="R18">
        <v>35.027500000000003</v>
      </c>
      <c r="S18">
        <v>35.270000000000003</v>
      </c>
      <c r="T18">
        <v>34.817500000000003</v>
      </c>
      <c r="U18">
        <v>35.695</v>
      </c>
      <c r="V18">
        <v>27.86</v>
      </c>
      <c r="W18">
        <v>35.057499999999997</v>
      </c>
      <c r="X18" s="11">
        <f t="shared" si="4"/>
        <v>0</v>
      </c>
      <c r="Y18" s="11">
        <f t="shared" si="5"/>
        <v>0</v>
      </c>
      <c r="Z18" s="11">
        <f t="shared" si="6"/>
        <v>28.113569999999996</v>
      </c>
      <c r="AA18" s="11">
        <f t="shared" si="7"/>
        <v>31.487198399999997</v>
      </c>
      <c r="AB18" s="11">
        <f t="shared" si="8"/>
        <v>-14.489999999999998</v>
      </c>
      <c r="AC18" s="11">
        <f t="shared" si="9"/>
        <v>-42</v>
      </c>
      <c r="AD18">
        <f t="shared" si="0"/>
        <v>0.40336435218324973</v>
      </c>
      <c r="AE18">
        <f t="shared" si="10"/>
        <v>1.4801028529447777</v>
      </c>
      <c r="AF18">
        <v>1985</v>
      </c>
      <c r="AG18">
        <f t="shared" si="14"/>
        <v>28.17615</v>
      </c>
      <c r="AH18">
        <f t="shared" si="11"/>
        <v>41.703599999999994</v>
      </c>
      <c r="AI18">
        <f t="shared" si="12"/>
        <v>13.527449999999995</v>
      </c>
      <c r="AJ18">
        <f t="shared" si="13"/>
        <v>0.13527449999999994</v>
      </c>
      <c r="AK18">
        <v>30.22</v>
      </c>
      <c r="AL18">
        <v>20.4175</v>
      </c>
    </row>
    <row r="19" spans="2:38">
      <c r="B19">
        <v>1972</v>
      </c>
      <c r="C19">
        <v>3</v>
      </c>
      <c r="D19">
        <v>27.557500000000001</v>
      </c>
      <c r="F19">
        <v>1986</v>
      </c>
      <c r="G19">
        <v>37.75</v>
      </c>
      <c r="H19">
        <v>40.3825</v>
      </c>
      <c r="I19" s="15">
        <f t="shared" si="1"/>
        <v>2713.7040000000002</v>
      </c>
      <c r="J19">
        <v>42.44</v>
      </c>
      <c r="K19">
        <v>43.077500000000001</v>
      </c>
      <c r="L19" s="15">
        <f t="shared" si="2"/>
        <v>2894.8080000000004</v>
      </c>
      <c r="M19">
        <v>44.467500000000001</v>
      </c>
      <c r="N19">
        <v>45.375</v>
      </c>
      <c r="O19">
        <v>46.01</v>
      </c>
      <c r="P19" s="15">
        <f t="shared" si="3"/>
        <v>3091.8720000000003</v>
      </c>
      <c r="Q19">
        <v>40.8675</v>
      </c>
      <c r="R19">
        <v>43.65</v>
      </c>
      <c r="S19">
        <v>44.192500000000003</v>
      </c>
      <c r="T19">
        <v>46.402500000000003</v>
      </c>
      <c r="U19">
        <v>43.317500000000003</v>
      </c>
      <c r="V19">
        <v>43.32</v>
      </c>
      <c r="W19">
        <v>45.372500000000002</v>
      </c>
      <c r="X19" s="11">
        <f t="shared" si="4"/>
        <v>8.4104099999999935</v>
      </c>
      <c r="Y19" s="11">
        <f t="shared" si="5"/>
        <v>9.4196591999999928</v>
      </c>
      <c r="Z19" s="11">
        <f t="shared" si="6"/>
        <v>16.139669999999995</v>
      </c>
      <c r="AA19" s="11">
        <f t="shared" si="7"/>
        <v>18.076430399999996</v>
      </c>
      <c r="AB19" s="11">
        <f t="shared" si="8"/>
        <v>-8.6027130000000032</v>
      </c>
      <c r="AC19" s="11">
        <f t="shared" si="9"/>
        <v>-36.112713000000007</v>
      </c>
      <c r="AD19">
        <f t="shared" si="0"/>
        <v>0.42591175720479479</v>
      </c>
      <c r="AE19">
        <f t="shared" si="10"/>
        <v>1.1393549185909737</v>
      </c>
      <c r="AF19">
        <v>1986</v>
      </c>
      <c r="AG19">
        <f t="shared" si="14"/>
        <v>55.727849999999997</v>
      </c>
      <c r="AH19">
        <f t="shared" si="11"/>
        <v>63.4938</v>
      </c>
      <c r="AI19">
        <f t="shared" si="12"/>
        <v>7.7659500000000037</v>
      </c>
      <c r="AJ19">
        <f t="shared" si="13"/>
        <v>7.7659500000000034E-2</v>
      </c>
      <c r="AK19">
        <v>46.01</v>
      </c>
      <c r="AL19">
        <v>40.3825</v>
      </c>
    </row>
    <row r="20" spans="2:38">
      <c r="B20">
        <v>1972</v>
      </c>
      <c r="C20">
        <v>4</v>
      </c>
      <c r="D20">
        <v>25.377500000000001</v>
      </c>
      <c r="F20">
        <v>1987</v>
      </c>
      <c r="G20">
        <v>30.885000000000002</v>
      </c>
      <c r="H20">
        <v>30.4925</v>
      </c>
      <c r="I20" s="15">
        <f t="shared" si="1"/>
        <v>2049.096</v>
      </c>
      <c r="J20">
        <v>37.055</v>
      </c>
      <c r="K20">
        <v>41.112499999999997</v>
      </c>
      <c r="L20" s="15">
        <f t="shared" si="2"/>
        <v>2762.76</v>
      </c>
      <c r="M20">
        <v>42.652500000000003</v>
      </c>
      <c r="N20">
        <v>42.982500000000002</v>
      </c>
      <c r="O20">
        <v>41.502499999999998</v>
      </c>
      <c r="P20" s="15">
        <f t="shared" si="3"/>
        <v>2788.9679999999998</v>
      </c>
      <c r="Q20">
        <v>37.237499999999997</v>
      </c>
      <c r="R20">
        <v>39.567500000000003</v>
      </c>
      <c r="S20">
        <v>40.93</v>
      </c>
      <c r="T20">
        <v>36.842500000000001</v>
      </c>
      <c r="U20">
        <v>43.407499999999999</v>
      </c>
      <c r="V20">
        <v>31.217500000000001</v>
      </c>
      <c r="W20">
        <v>43.65</v>
      </c>
      <c r="X20" s="11">
        <f t="shared" si="4"/>
        <v>1.1185200000000017</v>
      </c>
      <c r="Y20" s="11">
        <f t="shared" si="5"/>
        <v>1.252742400000002</v>
      </c>
      <c r="Z20" s="11">
        <f t="shared" si="6"/>
        <v>31.576679999999996</v>
      </c>
      <c r="AA20" s="11">
        <f t="shared" si="7"/>
        <v>35.365881600000002</v>
      </c>
      <c r="AB20" s="11">
        <f t="shared" si="8"/>
        <v>-13.707035999999997</v>
      </c>
      <c r="AC20" s="11">
        <f t="shared" si="9"/>
        <v>-41.217036</v>
      </c>
      <c r="AD20">
        <f t="shared" si="0"/>
        <v>0.95646379386939162</v>
      </c>
      <c r="AE20">
        <f t="shared" si="10"/>
        <v>1.3610723948511929</v>
      </c>
      <c r="AF20">
        <v>1987</v>
      </c>
      <c r="AG20">
        <f t="shared" si="14"/>
        <v>42.079650000000001</v>
      </c>
      <c r="AH20">
        <f t="shared" si="11"/>
        <v>57.27344999999999</v>
      </c>
      <c r="AI20">
        <f t="shared" si="12"/>
        <v>15.193799999999989</v>
      </c>
      <c r="AJ20">
        <f t="shared" si="13"/>
        <v>0.15193799999999988</v>
      </c>
      <c r="AK20">
        <v>41.502499999999998</v>
      </c>
      <c r="AL20">
        <v>30.4925</v>
      </c>
    </row>
    <row r="21" spans="2:38">
      <c r="B21">
        <v>1972</v>
      </c>
      <c r="C21">
        <v>5</v>
      </c>
      <c r="D21">
        <v>25.017499999999998</v>
      </c>
      <c r="F21">
        <v>1988</v>
      </c>
      <c r="G21">
        <v>27.98</v>
      </c>
      <c r="H21">
        <v>27.072500000000002</v>
      </c>
      <c r="I21" s="15">
        <f t="shared" si="1"/>
        <v>1819.2720000000004</v>
      </c>
      <c r="J21">
        <v>40.957500000000003</v>
      </c>
      <c r="K21">
        <v>47.975000000000001</v>
      </c>
      <c r="L21" s="15">
        <f t="shared" si="2"/>
        <v>3223.9200000000005</v>
      </c>
      <c r="M21">
        <v>57.292499999999997</v>
      </c>
      <c r="N21">
        <v>65.067499999999995</v>
      </c>
      <c r="O21">
        <v>63.16</v>
      </c>
      <c r="P21" s="15">
        <f t="shared" si="3"/>
        <v>4244.3519999999999</v>
      </c>
      <c r="Q21">
        <v>62.92</v>
      </c>
      <c r="R21">
        <v>60.41</v>
      </c>
      <c r="S21">
        <v>59.35</v>
      </c>
      <c r="T21">
        <v>61.012500000000003</v>
      </c>
      <c r="U21">
        <v>62.947499999999998</v>
      </c>
      <c r="V21">
        <v>68.002499999999998</v>
      </c>
      <c r="W21">
        <v>64.007499999999993</v>
      </c>
      <c r="X21" s="11">
        <f t="shared" si="4"/>
        <v>43.550579999999989</v>
      </c>
      <c r="Y21" s="11">
        <f t="shared" si="5"/>
        <v>48.776649599999992</v>
      </c>
      <c r="Z21" s="11">
        <f t="shared" si="6"/>
        <v>103.49894999999998</v>
      </c>
      <c r="AA21" s="11">
        <f t="shared" si="7"/>
        <v>115.91882399999999</v>
      </c>
      <c r="AB21" s="11">
        <f t="shared" si="8"/>
        <v>15.995405999999992</v>
      </c>
      <c r="AC21" s="11">
        <f t="shared" si="9"/>
        <v>-11.51459400000001</v>
      </c>
      <c r="AD21">
        <f t="shared" si="0"/>
        <v>2.2777020890099906</v>
      </c>
      <c r="AE21">
        <f t="shared" si="10"/>
        <v>2.3329947363560808</v>
      </c>
      <c r="AF21">
        <v>1988</v>
      </c>
      <c r="AG21">
        <f t="shared" si="14"/>
        <v>37.360050000000001</v>
      </c>
      <c r="AH21">
        <f t="shared" si="11"/>
        <v>87.160799999999995</v>
      </c>
      <c r="AI21">
        <f t="shared" si="12"/>
        <v>49.800749999999994</v>
      </c>
      <c r="AJ21">
        <f t="shared" si="13"/>
        <v>0.49800749999999994</v>
      </c>
      <c r="AK21">
        <v>63.16</v>
      </c>
      <c r="AL21">
        <v>27.072500000000002</v>
      </c>
    </row>
    <row r="22" spans="2:38">
      <c r="B22">
        <v>1972</v>
      </c>
      <c r="C22">
        <v>6</v>
      </c>
      <c r="D22">
        <v>23.047499999999999</v>
      </c>
      <c r="F22">
        <v>1989</v>
      </c>
      <c r="G22">
        <v>17.335000000000001</v>
      </c>
      <c r="H22">
        <v>18.09</v>
      </c>
      <c r="I22" s="15">
        <f t="shared" si="1"/>
        <v>1215.6480000000001</v>
      </c>
      <c r="J22">
        <v>34.727499999999999</v>
      </c>
      <c r="K22">
        <v>37.51</v>
      </c>
      <c r="L22" s="15">
        <f t="shared" si="2"/>
        <v>2520.672</v>
      </c>
      <c r="M22">
        <v>39.534999999999997</v>
      </c>
      <c r="N22">
        <v>42.4375</v>
      </c>
      <c r="O22">
        <v>40.322499999999998</v>
      </c>
      <c r="P22" s="15">
        <f t="shared" si="3"/>
        <v>2709.672</v>
      </c>
      <c r="Q22">
        <v>42.5</v>
      </c>
      <c r="R22">
        <v>41.23</v>
      </c>
      <c r="S22">
        <v>40.717500000000001</v>
      </c>
      <c r="T22">
        <v>37.842500000000001</v>
      </c>
      <c r="U22">
        <v>38.69</v>
      </c>
      <c r="V22">
        <v>37.42</v>
      </c>
      <c r="W22">
        <v>45.857500000000002</v>
      </c>
      <c r="X22" s="11">
        <f t="shared" si="4"/>
        <v>8.0662500000000001</v>
      </c>
      <c r="Y22" s="11">
        <f t="shared" si="5"/>
        <v>9.0342000000000002</v>
      </c>
      <c r="Z22" s="11">
        <f t="shared" si="6"/>
        <v>63.762809999999995</v>
      </c>
      <c r="AA22" s="11">
        <f t="shared" si="7"/>
        <v>71.414347199999995</v>
      </c>
      <c r="AB22" s="11">
        <f t="shared" si="8"/>
        <v>-8.8436249999999994</v>
      </c>
      <c r="AC22" s="11">
        <f t="shared" si="9"/>
        <v>-36.353625000000001</v>
      </c>
      <c r="AD22">
        <f t="shared" si="0"/>
        <v>0.38392795289227566</v>
      </c>
      <c r="AE22">
        <f t="shared" si="10"/>
        <v>2.2289939192924266</v>
      </c>
      <c r="AF22">
        <v>1989</v>
      </c>
      <c r="AG22">
        <f t="shared" si="14"/>
        <v>24.964200000000002</v>
      </c>
      <c r="AH22">
        <f t="shared" si="11"/>
        <v>55.645049999999998</v>
      </c>
      <c r="AI22">
        <f t="shared" si="12"/>
        <v>30.680849999999996</v>
      </c>
      <c r="AJ22">
        <f t="shared" si="13"/>
        <v>0.30680849999999998</v>
      </c>
      <c r="AK22">
        <v>40.322499999999998</v>
      </c>
      <c r="AL22">
        <v>18.09</v>
      </c>
    </row>
    <row r="23" spans="2:38">
      <c r="B23">
        <v>1972</v>
      </c>
      <c r="C23">
        <v>7</v>
      </c>
      <c r="D23">
        <v>21.84</v>
      </c>
      <c r="F23">
        <v>1990</v>
      </c>
      <c r="G23">
        <v>27.377500000000001</v>
      </c>
      <c r="H23">
        <v>26.4375</v>
      </c>
      <c r="I23" s="15">
        <f t="shared" si="1"/>
        <v>1776.6000000000001</v>
      </c>
      <c r="J23">
        <v>41.832500000000003</v>
      </c>
      <c r="K23">
        <v>48.46</v>
      </c>
      <c r="L23" s="15">
        <f t="shared" si="2"/>
        <v>3256.5120000000002</v>
      </c>
      <c r="M23">
        <v>49.274999999999999</v>
      </c>
      <c r="N23">
        <v>48.28</v>
      </c>
      <c r="O23">
        <v>43.862499999999997</v>
      </c>
      <c r="P23" s="15">
        <f t="shared" si="3"/>
        <v>2947.5600000000004</v>
      </c>
      <c r="Q23">
        <v>50.91</v>
      </c>
      <c r="R23">
        <v>50.85</v>
      </c>
      <c r="S23">
        <v>53.875</v>
      </c>
      <c r="T23">
        <v>48.672499999999999</v>
      </c>
      <c r="U23">
        <v>52.18</v>
      </c>
      <c r="V23">
        <v>33.487499999999997</v>
      </c>
      <c r="W23">
        <v>53.327500000000001</v>
      </c>
      <c r="X23" s="11">
        <f t="shared" si="4"/>
        <v>0</v>
      </c>
      <c r="Y23" s="11">
        <f t="shared" si="5"/>
        <v>0</v>
      </c>
      <c r="Z23" s="11">
        <f t="shared" si="6"/>
        <v>49.974899999999991</v>
      </c>
      <c r="AA23" s="11">
        <f t="shared" si="7"/>
        <v>55.971887999999993</v>
      </c>
      <c r="AB23" s="11">
        <f t="shared" si="8"/>
        <v>-14.489999999999998</v>
      </c>
      <c r="AC23" s="11">
        <f t="shared" si="9"/>
        <v>-42</v>
      </c>
      <c r="AD23">
        <f t="shared" si="0"/>
        <v>0.21623749016080074</v>
      </c>
      <c r="AE23">
        <f t="shared" si="10"/>
        <v>1.6591016548463355</v>
      </c>
      <c r="AF23">
        <v>1990</v>
      </c>
      <c r="AG23">
        <f t="shared" si="14"/>
        <v>36.483750000000001</v>
      </c>
      <c r="AH23">
        <f t="shared" si="11"/>
        <v>60.530250000000002</v>
      </c>
      <c r="AI23">
        <f t="shared" si="12"/>
        <v>24.046500000000002</v>
      </c>
      <c r="AJ23">
        <f t="shared" si="13"/>
        <v>0.24046500000000001</v>
      </c>
      <c r="AK23">
        <v>43.862499999999997</v>
      </c>
      <c r="AL23">
        <v>26.4375</v>
      </c>
    </row>
    <row r="24" spans="2:38">
      <c r="B24">
        <v>1972</v>
      </c>
      <c r="C24">
        <v>8</v>
      </c>
      <c r="D24">
        <v>27.4025</v>
      </c>
      <c r="F24">
        <v>1991</v>
      </c>
      <c r="G24">
        <v>23.412500000000001</v>
      </c>
      <c r="H24">
        <v>22.655000000000001</v>
      </c>
      <c r="I24" s="15">
        <f t="shared" si="1"/>
        <v>1522.4160000000004</v>
      </c>
      <c r="J24">
        <v>27.195</v>
      </c>
      <c r="K24">
        <v>28.1325</v>
      </c>
      <c r="L24" s="15">
        <f t="shared" si="2"/>
        <v>1890.5040000000001</v>
      </c>
      <c r="M24">
        <v>28.98</v>
      </c>
      <c r="N24">
        <v>27.83</v>
      </c>
      <c r="O24">
        <v>29.49</v>
      </c>
      <c r="P24" s="15">
        <f t="shared" si="3"/>
        <v>1981.7280000000001</v>
      </c>
      <c r="Q24">
        <v>29.767499999999998</v>
      </c>
      <c r="R24">
        <v>29.1</v>
      </c>
      <c r="S24">
        <v>29.28</v>
      </c>
      <c r="T24">
        <v>30.34</v>
      </c>
      <c r="U24">
        <v>29.765000000000001</v>
      </c>
      <c r="V24">
        <v>26.4375</v>
      </c>
      <c r="W24">
        <v>31.22</v>
      </c>
      <c r="X24" s="11">
        <f t="shared" si="4"/>
        <v>3.8933099999999947</v>
      </c>
      <c r="Y24" s="11">
        <f t="shared" si="5"/>
        <v>4.3605071999999945</v>
      </c>
      <c r="Z24" s="11">
        <f t="shared" si="6"/>
        <v>19.602779999999992</v>
      </c>
      <c r="AA24" s="11">
        <f t="shared" si="7"/>
        <v>21.955113599999994</v>
      </c>
      <c r="AB24" s="11">
        <f t="shared" si="8"/>
        <v>-11.764683000000002</v>
      </c>
      <c r="AC24" s="11">
        <f t="shared" si="9"/>
        <v>-39.274683000000003</v>
      </c>
      <c r="AD24">
        <f t="shared" si="0"/>
        <v>0.60774748923959843</v>
      </c>
      <c r="AE24">
        <f t="shared" si="10"/>
        <v>1.301699404105054</v>
      </c>
      <c r="AF24">
        <v>1991</v>
      </c>
      <c r="AG24">
        <f t="shared" si="14"/>
        <v>31.263900000000003</v>
      </c>
      <c r="AH24">
        <f t="shared" si="11"/>
        <v>40.696199999999997</v>
      </c>
      <c r="AI24">
        <f t="shared" si="12"/>
        <v>9.4322999999999944</v>
      </c>
      <c r="AJ24">
        <f t="shared" si="13"/>
        <v>9.4322999999999949E-2</v>
      </c>
      <c r="AK24">
        <v>29.49</v>
      </c>
      <c r="AL24">
        <v>22.655000000000001</v>
      </c>
    </row>
    <row r="25" spans="2:38">
      <c r="B25">
        <v>1972</v>
      </c>
      <c r="C25">
        <v>9</v>
      </c>
      <c r="D25">
        <v>25.5</v>
      </c>
      <c r="F25">
        <v>1992</v>
      </c>
      <c r="G25">
        <v>20.161625000000001</v>
      </c>
      <c r="H25">
        <v>17.889849999999999</v>
      </c>
      <c r="I25" s="15">
        <f t="shared" si="1"/>
        <v>1202.1979199999998</v>
      </c>
      <c r="J25">
        <v>27.730174999999999</v>
      </c>
      <c r="K25">
        <v>34.530374999999999</v>
      </c>
      <c r="L25" s="15">
        <f t="shared" si="2"/>
        <v>2320.4411999999998</v>
      </c>
      <c r="M25">
        <v>38.242049999999999</v>
      </c>
      <c r="N25">
        <v>41.678449999999998</v>
      </c>
      <c r="O25">
        <v>38.747225</v>
      </c>
      <c r="P25" s="15">
        <f t="shared" si="3"/>
        <v>2603.8135200000006</v>
      </c>
      <c r="Q25">
        <v>42.582925000000003</v>
      </c>
      <c r="R25">
        <v>39.122324999999996</v>
      </c>
      <c r="S25">
        <v>37.473700000000001</v>
      </c>
      <c r="T25">
        <v>40.45635</v>
      </c>
      <c r="U25">
        <v>41.073450000000001</v>
      </c>
      <c r="V25">
        <v>37.576549999999997</v>
      </c>
      <c r="W25">
        <v>41.251925</v>
      </c>
      <c r="X25" s="11">
        <f t="shared" si="4"/>
        <v>12.093925800000003</v>
      </c>
      <c r="Y25" s="11">
        <f t="shared" si="5"/>
        <v>13.545196896000004</v>
      </c>
      <c r="Z25" s="11">
        <f t="shared" si="6"/>
        <v>59.818951500000011</v>
      </c>
      <c r="AA25" s="11">
        <f t="shared" si="7"/>
        <v>66.997225680000014</v>
      </c>
      <c r="AB25" s="11">
        <f t="shared" si="8"/>
        <v>-6.0242519399999974</v>
      </c>
      <c r="AC25" s="11">
        <f t="shared" si="9"/>
        <v>-33.534251939999997</v>
      </c>
      <c r="AD25">
        <f t="shared" si="0"/>
        <v>2.0515544989027084</v>
      </c>
      <c r="AE25">
        <f t="shared" si="10"/>
        <v>2.1658775786269868</v>
      </c>
      <c r="AF25">
        <v>1992</v>
      </c>
      <c r="AG25">
        <f t="shared" si="14"/>
        <v>24.687992999999995</v>
      </c>
      <c r="AH25">
        <f t="shared" si="11"/>
        <v>53.471170500000007</v>
      </c>
      <c r="AI25">
        <f t="shared" si="12"/>
        <v>28.783177500000011</v>
      </c>
      <c r="AJ25">
        <f t="shared" si="13"/>
        <v>0.28783177500000012</v>
      </c>
      <c r="AK25">
        <v>38.747225</v>
      </c>
      <c r="AL25">
        <v>17.889849999999999</v>
      </c>
    </row>
    <row r="26" spans="2:38">
      <c r="B26">
        <v>1972</v>
      </c>
      <c r="C26">
        <v>10</v>
      </c>
      <c r="D26">
        <v>25.65</v>
      </c>
      <c r="F26">
        <v>1993</v>
      </c>
      <c r="G26">
        <v>19.3721</v>
      </c>
      <c r="H26">
        <v>17.15175</v>
      </c>
      <c r="I26" s="15">
        <f t="shared" si="1"/>
        <v>1152.5976000000001</v>
      </c>
      <c r="J26">
        <v>24.438974999999999</v>
      </c>
      <c r="K26">
        <v>31.611249999999998</v>
      </c>
      <c r="L26" s="15">
        <f t="shared" si="2"/>
        <v>2124.2760000000003</v>
      </c>
      <c r="M26">
        <v>37.047175000000003</v>
      </c>
      <c r="N26">
        <v>43.526724999999999</v>
      </c>
      <c r="O26">
        <v>36.318150000000003</v>
      </c>
      <c r="P26" s="15">
        <f t="shared" si="3"/>
        <v>2440.5796800000003</v>
      </c>
      <c r="Q26">
        <v>38.841000000000001</v>
      </c>
      <c r="R26">
        <v>36.154800000000002</v>
      </c>
      <c r="S26">
        <v>35.501399999999997</v>
      </c>
      <c r="T26">
        <v>33.964700000000001</v>
      </c>
      <c r="U26">
        <v>36.572249999999997</v>
      </c>
      <c r="V26">
        <v>36.076149999999998</v>
      </c>
      <c r="W26">
        <v>37.083475</v>
      </c>
      <c r="X26" s="11">
        <f t="shared" si="4"/>
        <v>13.499389200000014</v>
      </c>
      <c r="Y26" s="11">
        <f t="shared" si="5"/>
        <v>15.119315904000016</v>
      </c>
      <c r="Z26" s="11">
        <f t="shared" si="6"/>
        <v>54.969235200000007</v>
      </c>
      <c r="AA26" s="11">
        <f t="shared" si="7"/>
        <v>61.565543424000012</v>
      </c>
      <c r="AB26" s="11">
        <f t="shared" si="8"/>
        <v>-5.0404275599999888</v>
      </c>
      <c r="AC26" s="11">
        <f t="shared" si="9"/>
        <v>-32.550427559999989</v>
      </c>
      <c r="AD26">
        <f t="shared" si="0"/>
        <v>8.1073241479332925E-2</v>
      </c>
      <c r="AE26">
        <f t="shared" si="10"/>
        <v>2.1174603174603175</v>
      </c>
      <c r="AF26">
        <v>1993</v>
      </c>
      <c r="AG26">
        <f t="shared" si="14"/>
        <v>23.669415000000001</v>
      </c>
      <c r="AH26">
        <f t="shared" si="11"/>
        <v>50.119046999999995</v>
      </c>
      <c r="AI26">
        <f t="shared" si="12"/>
        <v>26.449631999999994</v>
      </c>
      <c r="AJ26">
        <f t="shared" si="13"/>
        <v>0.26449631999999995</v>
      </c>
      <c r="AK26">
        <v>36.318150000000003</v>
      </c>
      <c r="AL26">
        <v>17.15175</v>
      </c>
    </row>
    <row r="27" spans="2:38">
      <c r="B27">
        <v>1972</v>
      </c>
      <c r="C27">
        <v>11</v>
      </c>
      <c r="D27">
        <v>27.072500000000002</v>
      </c>
      <c r="F27">
        <v>1994</v>
      </c>
      <c r="G27">
        <v>10.862774999999999</v>
      </c>
      <c r="H27">
        <v>11.092675</v>
      </c>
      <c r="I27" s="15">
        <f t="shared" si="1"/>
        <v>745.42776000000015</v>
      </c>
      <c r="J27">
        <v>16.952100000000002</v>
      </c>
      <c r="K27">
        <v>22.569524999999999</v>
      </c>
      <c r="L27" s="15">
        <f t="shared" si="2"/>
        <v>1516.6720800000001</v>
      </c>
      <c r="M27">
        <v>33.002749999999999</v>
      </c>
      <c r="N27">
        <v>36.408900000000003</v>
      </c>
      <c r="O27">
        <v>45.314500000000002</v>
      </c>
      <c r="P27" s="15">
        <f t="shared" si="3"/>
        <v>3045.1344000000008</v>
      </c>
      <c r="Q27">
        <v>34.115949999999998</v>
      </c>
      <c r="R27">
        <v>30.960875000000001</v>
      </c>
      <c r="S27">
        <v>30.594850000000001</v>
      </c>
      <c r="T27">
        <v>32.787975000000003</v>
      </c>
      <c r="U27">
        <v>33.353650000000002</v>
      </c>
      <c r="V27">
        <v>38.986199999999997</v>
      </c>
      <c r="W27">
        <v>33.05115</v>
      </c>
      <c r="X27" s="11">
        <f t="shared" si="4"/>
        <v>65.232588300000018</v>
      </c>
      <c r="Y27" s="11">
        <f t="shared" si="5"/>
        <v>73.060498896000027</v>
      </c>
      <c r="Z27" s="11">
        <f t="shared" si="6"/>
        <v>98.148194100000012</v>
      </c>
      <c r="AA27" s="11">
        <f t="shared" si="7"/>
        <v>109.92597739200002</v>
      </c>
      <c r="AB27" s="11">
        <f t="shared" si="8"/>
        <v>31.17281181000001</v>
      </c>
      <c r="AC27" s="11">
        <f t="shared" si="9"/>
        <v>3.662811810000008</v>
      </c>
      <c r="AD27">
        <f t="shared" si="0"/>
        <v>0.78551136363636354</v>
      </c>
      <c r="AE27">
        <f t="shared" si="10"/>
        <v>4.0850831742568863</v>
      </c>
      <c r="AF27">
        <v>1994</v>
      </c>
      <c r="AG27">
        <f t="shared" si="14"/>
        <v>15.3078915</v>
      </c>
      <c r="AH27">
        <f t="shared" si="11"/>
        <v>62.534010000000009</v>
      </c>
      <c r="AI27">
        <f t="shared" si="12"/>
        <v>47.226118500000013</v>
      </c>
      <c r="AJ27">
        <f t="shared" si="13"/>
        <v>0.47226118500000014</v>
      </c>
      <c r="AK27">
        <v>45.314500000000002</v>
      </c>
      <c r="AL27">
        <v>11.092675</v>
      </c>
    </row>
    <row r="28" spans="2:38">
      <c r="B28">
        <v>1972</v>
      </c>
      <c r="C28">
        <v>12</v>
      </c>
      <c r="D28">
        <v>24.8675</v>
      </c>
      <c r="F28">
        <v>1995</v>
      </c>
      <c r="G28">
        <v>28.067793900000002</v>
      </c>
      <c r="H28">
        <v>29.3863178</v>
      </c>
      <c r="I28" s="15">
        <f t="shared" si="1"/>
        <v>1974.7605561600001</v>
      </c>
      <c r="J28">
        <v>34.151904199999997</v>
      </c>
      <c r="K28">
        <v>37.860841899999997</v>
      </c>
      <c r="L28" s="15">
        <f t="shared" si="2"/>
        <v>2544.2485756800002</v>
      </c>
      <c r="M28">
        <v>41.355914499999997</v>
      </c>
      <c r="N28">
        <v>43.472783399999997</v>
      </c>
      <c r="O28">
        <v>45.956331800000001</v>
      </c>
      <c r="P28" s="15">
        <f t="shared" si="3"/>
        <v>3088.2654969600003</v>
      </c>
      <c r="Q28">
        <v>36.012692399999999</v>
      </c>
      <c r="R28">
        <v>41.966387699999999</v>
      </c>
      <c r="S28">
        <v>42.7407836</v>
      </c>
      <c r="T28">
        <v>41.160686499999997</v>
      </c>
      <c r="U28">
        <v>43.152838799999998</v>
      </c>
      <c r="V28">
        <v>44.522668099999997</v>
      </c>
      <c r="W28">
        <v>42.404623299999997</v>
      </c>
      <c r="X28" s="11">
        <f t="shared" si="4"/>
        <v>23.217865033200013</v>
      </c>
      <c r="Y28" s="11">
        <f t="shared" si="5"/>
        <v>26.004008837184017</v>
      </c>
      <c r="Z28" s="11">
        <f t="shared" si="6"/>
        <v>47.522800152000002</v>
      </c>
      <c r="AA28" s="11">
        <f t="shared" si="7"/>
        <v>53.225536170240005</v>
      </c>
      <c r="AB28" s="11">
        <f t="shared" si="8"/>
        <v>1.7625055232400086</v>
      </c>
      <c r="AC28" s="11">
        <f t="shared" si="9"/>
        <v>-25.747494476759993</v>
      </c>
      <c r="AD28">
        <f t="shared" si="0"/>
        <v>0.51580565910789389</v>
      </c>
      <c r="AE28">
        <f t="shared" si="10"/>
        <v>1.5638683319486866</v>
      </c>
      <c r="AF28">
        <v>1995</v>
      </c>
      <c r="AG28">
        <f t="shared" si="14"/>
        <v>40.553118563999995</v>
      </c>
      <c r="AH28">
        <f t="shared" si="11"/>
        <v>63.419737883999993</v>
      </c>
      <c r="AI28">
        <f t="shared" si="12"/>
        <v>22.866619319999998</v>
      </c>
      <c r="AJ28">
        <f t="shared" si="13"/>
        <v>0.22866619319999998</v>
      </c>
      <c r="AK28">
        <v>45.956331800000001</v>
      </c>
      <c r="AL28">
        <v>29.3863178</v>
      </c>
    </row>
    <row r="29" spans="2:38">
      <c r="B29">
        <v>1972</v>
      </c>
      <c r="C29">
        <v>13</v>
      </c>
      <c r="D29">
        <v>21.327500000000001</v>
      </c>
      <c r="F29">
        <v>1996</v>
      </c>
      <c r="G29">
        <v>17.714815000000002</v>
      </c>
      <c r="H29">
        <v>18.013653699999999</v>
      </c>
      <c r="I29" s="15">
        <f t="shared" si="1"/>
        <v>1210.5175286399999</v>
      </c>
      <c r="J29">
        <v>23.828939500000001</v>
      </c>
      <c r="K29">
        <v>27.289170599999999</v>
      </c>
      <c r="L29" s="15">
        <f t="shared" si="2"/>
        <v>1833.8322643200001</v>
      </c>
      <c r="M29">
        <v>26.554293900000001</v>
      </c>
      <c r="N29">
        <v>34.885923200000001</v>
      </c>
      <c r="O29">
        <v>38.762908000000003</v>
      </c>
      <c r="P29" s="15">
        <f t="shared" si="3"/>
        <v>2604.8674176000004</v>
      </c>
      <c r="Q29">
        <v>26.472024000000001</v>
      </c>
      <c r="R29">
        <v>33.221748900000001</v>
      </c>
      <c r="S29">
        <v>35.312904699999997</v>
      </c>
      <c r="T29">
        <v>37.337943899999999</v>
      </c>
      <c r="U29">
        <v>34.943121499999997</v>
      </c>
      <c r="V29">
        <v>34.538043600000002</v>
      </c>
      <c r="W29">
        <v>30.2102231</v>
      </c>
      <c r="X29" s="11">
        <f t="shared" si="4"/>
        <v>32.906678863200014</v>
      </c>
      <c r="Y29" s="11">
        <f t="shared" si="5"/>
        <v>36.855480326784019</v>
      </c>
      <c r="Z29" s="11">
        <f t="shared" si="6"/>
        <v>59.508861332400009</v>
      </c>
      <c r="AA29" s="11">
        <f t="shared" si="7"/>
        <v>66.64992469228801</v>
      </c>
      <c r="AB29" s="11">
        <f t="shared" si="8"/>
        <v>8.5446752042400114</v>
      </c>
      <c r="AC29" s="11">
        <f t="shared" si="9"/>
        <v>-18.96532479575999</v>
      </c>
      <c r="AD29">
        <f t="shared" si="0"/>
        <v>0.25221706511533437</v>
      </c>
      <c r="AE29">
        <f t="shared" si="10"/>
        <v>2.1518626174100373</v>
      </c>
      <c r="AF29">
        <v>1996</v>
      </c>
      <c r="AG29">
        <f t="shared" si="14"/>
        <v>24.858842105999997</v>
      </c>
      <c r="AH29">
        <f t="shared" si="11"/>
        <v>53.492813040000001</v>
      </c>
      <c r="AI29">
        <f t="shared" si="12"/>
        <v>28.633970934000004</v>
      </c>
      <c r="AJ29">
        <f t="shared" si="13"/>
        <v>0.28633970934000003</v>
      </c>
      <c r="AK29">
        <v>38.762908000000003</v>
      </c>
      <c r="AL29">
        <v>18.013653699999999</v>
      </c>
    </row>
    <row r="30" spans="2:38">
      <c r="B30">
        <v>1972</v>
      </c>
      <c r="C30">
        <v>14</v>
      </c>
      <c r="D30">
        <v>25.44</v>
      </c>
      <c r="F30">
        <v>1997</v>
      </c>
      <c r="G30">
        <v>21.2334341</v>
      </c>
      <c r="H30">
        <v>18.807725399999999</v>
      </c>
      <c r="I30" s="15">
        <f t="shared" si="1"/>
        <v>1263.8791468800002</v>
      </c>
      <c r="J30">
        <v>28.098376500000001</v>
      </c>
      <c r="K30">
        <v>29.164850399999999</v>
      </c>
      <c r="L30" s="15">
        <f t="shared" si="2"/>
        <v>1959.8779468800003</v>
      </c>
      <c r="M30">
        <v>37.790983799999999</v>
      </c>
      <c r="N30">
        <v>44.127016900000001</v>
      </c>
      <c r="O30">
        <v>53.167639800000003</v>
      </c>
      <c r="P30" s="15">
        <f t="shared" si="3"/>
        <v>3572.8653945600008</v>
      </c>
      <c r="Q30">
        <v>43.230431799999998</v>
      </c>
      <c r="R30">
        <v>42.328884899999998</v>
      </c>
      <c r="S30">
        <v>36.354422300000003</v>
      </c>
      <c r="T30">
        <v>37.647171800000002</v>
      </c>
      <c r="U30">
        <v>41.439318200000002</v>
      </c>
      <c r="V30">
        <v>52.249962699999998</v>
      </c>
      <c r="W30">
        <v>40.570995699999997</v>
      </c>
      <c r="X30" s="11">
        <f t="shared" si="4"/>
        <v>68.839999999200018</v>
      </c>
      <c r="Y30" s="11">
        <f t="shared" si="5"/>
        <v>77.100799999104026</v>
      </c>
      <c r="Z30" s="11">
        <f t="shared" si="6"/>
        <v>98.54423449920003</v>
      </c>
      <c r="AA30" s="11">
        <f t="shared" si="7"/>
        <v>110.36954263910404</v>
      </c>
      <c r="AB30" s="11">
        <f t="shared" si="8"/>
        <v>33.697999999440015</v>
      </c>
      <c r="AC30" s="11">
        <f t="shared" si="9"/>
        <v>6.1879999994400094</v>
      </c>
      <c r="AD30">
        <f t="shared" si="0"/>
        <v>0.65595899993379536</v>
      </c>
      <c r="AE30">
        <f t="shared" si="10"/>
        <v>2.8269042996555025</v>
      </c>
      <c r="AF30">
        <v>1997</v>
      </c>
      <c r="AG30">
        <f t="shared" si="14"/>
        <v>25.954661051999999</v>
      </c>
      <c r="AH30">
        <f t="shared" si="11"/>
        <v>73.371342924000004</v>
      </c>
      <c r="AI30">
        <f t="shared" si="12"/>
        <v>47.416681872000005</v>
      </c>
      <c r="AJ30">
        <f t="shared" si="13"/>
        <v>0.47416681872000005</v>
      </c>
      <c r="AK30">
        <v>53.167639800000003</v>
      </c>
      <c r="AL30">
        <v>18.807725399999999</v>
      </c>
    </row>
    <row r="31" spans="2:38">
      <c r="B31">
        <v>1974</v>
      </c>
      <c r="C31">
        <v>1</v>
      </c>
      <c r="D31">
        <v>17.061</v>
      </c>
      <c r="F31">
        <v>1998</v>
      </c>
      <c r="G31">
        <v>23.219042300000002</v>
      </c>
      <c r="H31">
        <v>28.463773799999998</v>
      </c>
      <c r="I31" s="15">
        <f t="shared" si="1"/>
        <v>1912.7655993600001</v>
      </c>
      <c r="J31">
        <v>32.7265467</v>
      </c>
      <c r="K31">
        <v>41.185587699999999</v>
      </c>
      <c r="L31" s="15">
        <f t="shared" si="2"/>
        <v>2767.6714934400002</v>
      </c>
      <c r="M31">
        <v>52.240373900000002</v>
      </c>
      <c r="N31">
        <v>53.455328000000002</v>
      </c>
      <c r="O31">
        <v>56.251839099999998</v>
      </c>
      <c r="P31" s="15">
        <f t="shared" si="3"/>
        <v>3780.1235875200005</v>
      </c>
      <c r="Q31">
        <v>40.863692100000002</v>
      </c>
      <c r="R31">
        <v>48.0939032</v>
      </c>
      <c r="S31">
        <v>52.806032399999999</v>
      </c>
      <c r="T31">
        <v>54.654971400000001</v>
      </c>
      <c r="U31">
        <v>53.522302600000003</v>
      </c>
      <c r="V31">
        <v>58.929305599999999</v>
      </c>
      <c r="W31">
        <v>48.263091099999997</v>
      </c>
      <c r="X31" s="11">
        <f t="shared" si="4"/>
        <v>43.210009015200001</v>
      </c>
      <c r="Y31" s="11">
        <f t="shared" si="5"/>
        <v>48.395210097024005</v>
      </c>
      <c r="Z31" s="11">
        <f t="shared" si="6"/>
        <v>79.696171280400009</v>
      </c>
      <c r="AA31" s="11">
        <f t="shared" si="7"/>
        <v>89.259711834048019</v>
      </c>
      <c r="AB31" s="11">
        <f t="shared" si="8"/>
        <v>15.757006310640001</v>
      </c>
      <c r="AC31" s="11">
        <f t="shared" si="9"/>
        <v>-11.75299368936</v>
      </c>
      <c r="AD31">
        <f t="shared" si="0"/>
        <v>0.19126500210373065</v>
      </c>
      <c r="AE31">
        <f t="shared" si="10"/>
        <v>1.9762607549951792</v>
      </c>
      <c r="AF31">
        <v>1998</v>
      </c>
      <c r="AG31">
        <f t="shared" si="14"/>
        <v>39.280007843999996</v>
      </c>
      <c r="AH31">
        <f t="shared" si="11"/>
        <v>77.627537957999991</v>
      </c>
      <c r="AI31">
        <f t="shared" si="12"/>
        <v>38.347530113999994</v>
      </c>
      <c r="AJ31">
        <f t="shared" si="13"/>
        <v>0.38347530113999995</v>
      </c>
      <c r="AK31">
        <v>56.251839099999998</v>
      </c>
      <c r="AL31">
        <v>28.463773799999998</v>
      </c>
    </row>
    <row r="32" spans="2:38">
      <c r="B32">
        <v>1974</v>
      </c>
      <c r="C32">
        <v>2</v>
      </c>
      <c r="D32">
        <v>16.546749999999999</v>
      </c>
      <c r="F32">
        <v>1999</v>
      </c>
      <c r="G32">
        <v>14.5428867</v>
      </c>
      <c r="H32">
        <v>19.1843906</v>
      </c>
      <c r="I32" s="15">
        <f t="shared" si="1"/>
        <v>1289.1910483199999</v>
      </c>
      <c r="J32">
        <v>23.560070799999998</v>
      </c>
      <c r="K32">
        <v>31.011738099999999</v>
      </c>
      <c r="L32" s="15">
        <f t="shared" si="2"/>
        <v>2083.9888003199999</v>
      </c>
      <c r="M32">
        <v>37.082539400000002</v>
      </c>
      <c r="N32">
        <v>47.479795299999999</v>
      </c>
      <c r="O32">
        <v>54.026965199999999</v>
      </c>
      <c r="P32" s="15">
        <f t="shared" si="3"/>
        <v>3630.6120614400006</v>
      </c>
      <c r="Q32">
        <v>47.754686300000003</v>
      </c>
      <c r="R32">
        <v>40.548317400000002</v>
      </c>
      <c r="S32">
        <v>45.810821300000001</v>
      </c>
      <c r="T32">
        <v>48.729201199999999</v>
      </c>
      <c r="U32">
        <v>44.835222000000002</v>
      </c>
      <c r="V32">
        <v>58.639101199999999</v>
      </c>
      <c r="W32">
        <v>43.509873499999998</v>
      </c>
      <c r="X32" s="11">
        <f t="shared" si="4"/>
        <v>66.007671322800007</v>
      </c>
      <c r="Y32" s="11">
        <f t="shared" si="5"/>
        <v>73.928591881536022</v>
      </c>
      <c r="Z32" s="11">
        <f t="shared" si="6"/>
        <v>99.9285039528</v>
      </c>
      <c r="AA32" s="11">
        <f t="shared" si="7"/>
        <v>111.91992442713601</v>
      </c>
      <c r="AB32" s="11">
        <f t="shared" si="8"/>
        <v>31.715369925960001</v>
      </c>
      <c r="AC32" s="11">
        <f t="shared" si="9"/>
        <v>4.2053699259599995</v>
      </c>
      <c r="AD32">
        <f t="shared" si="0"/>
        <v>0.25386831446664249</v>
      </c>
      <c r="AE32">
        <f t="shared" si="10"/>
        <v>2.8161939738653987</v>
      </c>
      <c r="AF32">
        <v>1999</v>
      </c>
      <c r="AG32">
        <f t="shared" si="14"/>
        <v>26.474459027999998</v>
      </c>
      <c r="AH32">
        <f t="shared" si="11"/>
        <v>74.557211976000005</v>
      </c>
      <c r="AI32">
        <f t="shared" si="12"/>
        <v>48.082752948000007</v>
      </c>
      <c r="AJ32">
        <f t="shared" si="13"/>
        <v>0.48082752948000007</v>
      </c>
      <c r="AK32">
        <v>54.026965199999999</v>
      </c>
      <c r="AL32">
        <v>19.1843906</v>
      </c>
    </row>
    <row r="33" spans="2:38">
      <c r="B33">
        <v>1974</v>
      </c>
      <c r="C33">
        <v>3</v>
      </c>
      <c r="D33">
        <v>27.043500000000002</v>
      </c>
      <c r="F33">
        <v>2000</v>
      </c>
      <c r="G33">
        <v>20.4757085</v>
      </c>
      <c r="H33">
        <v>24.206640199999999</v>
      </c>
      <c r="I33" s="15">
        <f t="shared" si="1"/>
        <v>1626.6862214400001</v>
      </c>
      <c r="J33">
        <v>32.9565634</v>
      </c>
      <c r="K33">
        <v>36.154504899999999</v>
      </c>
      <c r="L33" s="15">
        <f t="shared" si="2"/>
        <v>2429.58272928</v>
      </c>
      <c r="M33">
        <v>41.573239000000001</v>
      </c>
      <c r="N33">
        <v>47.880290199999997</v>
      </c>
      <c r="O33">
        <v>39.396862200000001</v>
      </c>
      <c r="P33" s="15">
        <f t="shared" si="3"/>
        <v>2647.4691398400005</v>
      </c>
      <c r="Q33">
        <v>36.465415900000004</v>
      </c>
      <c r="R33">
        <v>42.6836354</v>
      </c>
      <c r="S33">
        <v>44.460269500000003</v>
      </c>
      <c r="T33">
        <v>43.882863399999998</v>
      </c>
      <c r="U33">
        <v>41.129080500000001</v>
      </c>
      <c r="V33">
        <v>37.353732899999997</v>
      </c>
      <c r="W33">
        <v>40.063099999999999</v>
      </c>
      <c r="X33" s="11">
        <f t="shared" si="4"/>
        <v>9.2990807364000059</v>
      </c>
      <c r="Y33" s="11">
        <f t="shared" si="5"/>
        <v>10.414970424768008</v>
      </c>
      <c r="Z33" s="11">
        <f t="shared" si="6"/>
        <v>43.565556696000009</v>
      </c>
      <c r="AA33" s="11">
        <f t="shared" si="7"/>
        <v>48.793423499520017</v>
      </c>
      <c r="AB33" s="11">
        <f t="shared" si="8"/>
        <v>-7.9806434845199945</v>
      </c>
      <c r="AC33" s="11">
        <f t="shared" si="9"/>
        <v>-35.490643484519993</v>
      </c>
      <c r="AD33">
        <f t="shared" si="0"/>
        <v>0.5640327336774934</v>
      </c>
      <c r="AE33">
        <f t="shared" si="10"/>
        <v>1.627522938933095</v>
      </c>
      <c r="AF33">
        <v>2000</v>
      </c>
      <c r="AG33">
        <f t="shared" si="14"/>
        <v>33.405163475999998</v>
      </c>
      <c r="AH33">
        <f t="shared" si="11"/>
        <v>54.367669836000005</v>
      </c>
      <c r="AI33">
        <f t="shared" si="12"/>
        <v>20.962506360000006</v>
      </c>
      <c r="AJ33">
        <f t="shared" si="13"/>
        <v>0.20962506360000005</v>
      </c>
      <c r="AK33">
        <v>39.396862200000001</v>
      </c>
      <c r="AL33">
        <v>24.206640199999999</v>
      </c>
    </row>
    <row r="34" spans="2:38">
      <c r="B34">
        <v>1974</v>
      </c>
      <c r="C34">
        <v>4</v>
      </c>
      <c r="D34">
        <v>32.609499999999997</v>
      </c>
      <c r="F34">
        <v>2001</v>
      </c>
      <c r="G34">
        <v>18.664729600000001</v>
      </c>
      <c r="H34">
        <v>27.5221804</v>
      </c>
      <c r="I34" s="15">
        <f t="shared" si="1"/>
        <v>1849.4905228800001</v>
      </c>
      <c r="J34">
        <v>22.608702399999999</v>
      </c>
      <c r="K34">
        <v>27.468674799999999</v>
      </c>
      <c r="L34" s="15">
        <f t="shared" si="2"/>
        <v>1845.8949465600001</v>
      </c>
      <c r="M34">
        <v>27.9365907</v>
      </c>
      <c r="N34">
        <v>25.700200800000001</v>
      </c>
      <c r="O34">
        <v>21.164360899999998</v>
      </c>
      <c r="P34" s="15">
        <f t="shared" si="3"/>
        <v>1422.2450524799999</v>
      </c>
      <c r="Q34">
        <v>22.302078099999999</v>
      </c>
      <c r="R34">
        <v>25.070735200000001</v>
      </c>
      <c r="S34">
        <v>31.390698</v>
      </c>
      <c r="T34">
        <v>31.627083299999999</v>
      </c>
      <c r="U34">
        <v>27.119907099999999</v>
      </c>
      <c r="V34">
        <v>29.994284199999999</v>
      </c>
      <c r="W34">
        <v>28.561717999999999</v>
      </c>
      <c r="X34" s="11">
        <f t="shared" si="4"/>
        <v>0</v>
      </c>
      <c r="Y34" s="11">
        <f t="shared" si="5"/>
        <v>0</v>
      </c>
      <c r="Z34" s="11">
        <f t="shared" si="6"/>
        <v>0</v>
      </c>
      <c r="AA34" s="11">
        <f t="shared" si="7"/>
        <v>0</v>
      </c>
      <c r="AB34" s="11">
        <f t="shared" si="8"/>
        <v>-14.489999999999998</v>
      </c>
      <c r="AC34" s="11">
        <f t="shared" si="9"/>
        <v>-42</v>
      </c>
      <c r="AD34">
        <f t="shared" si="0"/>
        <v>1</v>
      </c>
      <c r="AE34">
        <f t="shared" si="10"/>
        <v>0.76899288473525151</v>
      </c>
      <c r="AF34">
        <v>2001</v>
      </c>
      <c r="AG34">
        <f t="shared" si="14"/>
        <v>37.980608951999997</v>
      </c>
      <c r="AH34">
        <f t="shared" si="11"/>
        <v>29.206818041999995</v>
      </c>
      <c r="AI34">
        <f t="shared" si="12"/>
        <v>-8.7737909100000024</v>
      </c>
      <c r="AJ34">
        <f t="shared" si="13"/>
        <v>-8.7737909100000025E-2</v>
      </c>
      <c r="AK34">
        <v>21.164360899999998</v>
      </c>
      <c r="AL34">
        <v>27.5221804</v>
      </c>
    </row>
    <row r="35" spans="2:38">
      <c r="B35">
        <v>1974</v>
      </c>
      <c r="C35">
        <v>5</v>
      </c>
      <c r="D35">
        <v>30.310500000000001</v>
      </c>
      <c r="F35">
        <v>2002</v>
      </c>
      <c r="G35">
        <v>32.217762499999999</v>
      </c>
      <c r="H35">
        <v>36.398688800000002</v>
      </c>
      <c r="I35" s="15">
        <f t="shared" si="1"/>
        <v>2445.9918873600004</v>
      </c>
      <c r="J35">
        <v>46.799952099999999</v>
      </c>
      <c r="K35">
        <v>48.093073199999999</v>
      </c>
      <c r="L35" s="15">
        <f t="shared" si="2"/>
        <v>3231.85451904</v>
      </c>
      <c r="M35">
        <v>44.606480300000001</v>
      </c>
      <c r="N35">
        <v>42.549199899999998</v>
      </c>
      <c r="O35">
        <v>43.915607199999997</v>
      </c>
      <c r="P35" s="15">
        <f t="shared" si="3"/>
        <v>2951.1288038400003</v>
      </c>
      <c r="Q35">
        <v>35.8446268</v>
      </c>
      <c r="R35">
        <v>43.987912100000003</v>
      </c>
      <c r="S35">
        <v>45.802919500000002</v>
      </c>
      <c r="T35">
        <v>48.821596499999998</v>
      </c>
      <c r="U35">
        <v>45.604081000000001</v>
      </c>
      <c r="V35">
        <v>41.567764500000003</v>
      </c>
      <c r="W35">
        <v>47.739244100000001</v>
      </c>
      <c r="X35" s="11">
        <f t="shared" si="4"/>
        <v>0</v>
      </c>
      <c r="Y35" s="11">
        <f t="shared" si="5"/>
        <v>0</v>
      </c>
      <c r="Z35" s="11">
        <f t="shared" si="6"/>
        <v>21.558521971199983</v>
      </c>
      <c r="AA35" s="11">
        <f t="shared" si="7"/>
        <v>24.145544607743982</v>
      </c>
      <c r="AB35" s="11">
        <f t="shared" si="8"/>
        <v>-14.489999999999998</v>
      </c>
      <c r="AC35" s="11">
        <f t="shared" si="9"/>
        <v>-42</v>
      </c>
      <c r="AD35" t="e">
        <f t="shared" si="0"/>
        <v>#DIV/0!</v>
      </c>
      <c r="AE35">
        <f t="shared" si="10"/>
        <v>1.2065161863742739</v>
      </c>
      <c r="AF35">
        <v>2002</v>
      </c>
      <c r="AG35">
        <f t="shared" si="14"/>
        <v>50.23019054400001</v>
      </c>
      <c r="AH35">
        <f t="shared" si="11"/>
        <v>60.603537935999995</v>
      </c>
      <c r="AI35">
        <f t="shared" si="12"/>
        <v>10.373347391999985</v>
      </c>
      <c r="AJ35">
        <f t="shared" si="13"/>
        <v>0.10373347391999985</v>
      </c>
      <c r="AK35">
        <v>43.915607199999997</v>
      </c>
      <c r="AL35">
        <v>36.398688800000002</v>
      </c>
    </row>
    <row r="36" spans="2:38">
      <c r="B36">
        <v>1974</v>
      </c>
      <c r="C36">
        <v>6</v>
      </c>
      <c r="D36">
        <v>29.645</v>
      </c>
      <c r="F36">
        <v>2003</v>
      </c>
      <c r="G36">
        <v>30.365282000000001</v>
      </c>
      <c r="H36">
        <v>39.633955800000003</v>
      </c>
      <c r="I36" s="15">
        <f t="shared" si="1"/>
        <v>2663.4018297600005</v>
      </c>
      <c r="J36">
        <v>54.712842999999999</v>
      </c>
      <c r="K36">
        <v>67.785823199999996</v>
      </c>
      <c r="L36" s="15">
        <f t="shared" si="2"/>
        <v>4555.2073190400006</v>
      </c>
      <c r="M36">
        <v>75.740281999999993</v>
      </c>
      <c r="N36">
        <v>89.228277399999996</v>
      </c>
      <c r="O36">
        <v>88.329077699999999</v>
      </c>
      <c r="P36" s="15">
        <f t="shared" si="3"/>
        <v>5935.7140214400006</v>
      </c>
      <c r="Q36">
        <v>79.475419200000005</v>
      </c>
      <c r="R36">
        <v>82.518864300000004</v>
      </c>
      <c r="S36">
        <v>91.372522900000007</v>
      </c>
      <c r="T36">
        <v>84.178925300000003</v>
      </c>
      <c r="U36">
        <v>93.5859375</v>
      </c>
      <c r="V36">
        <v>72.350990899999999</v>
      </c>
      <c r="W36">
        <v>89.159108200000006</v>
      </c>
      <c r="X36" s="11">
        <f t="shared" si="4"/>
        <v>58.918053906000011</v>
      </c>
      <c r="Y36" s="11">
        <f t="shared" si="5"/>
        <v>65.988220374720015</v>
      </c>
      <c r="Z36" s="11">
        <f t="shared" si="6"/>
        <v>139.65760960919999</v>
      </c>
      <c r="AA36" s="11">
        <f t="shared" si="7"/>
        <v>156.416522762304</v>
      </c>
      <c r="AB36" s="11">
        <f t="shared" si="8"/>
        <v>26.752637734200004</v>
      </c>
      <c r="AC36" s="11">
        <f t="shared" si="9"/>
        <v>-0.75736226579999766</v>
      </c>
      <c r="AD36">
        <f t="shared" si="0"/>
        <v>5.4780697765722763</v>
      </c>
      <c r="AE36">
        <f t="shared" si="10"/>
        <v>2.2286212899293791</v>
      </c>
      <c r="AF36">
        <v>2003</v>
      </c>
      <c r="AG36">
        <f t="shared" si="14"/>
        <v>54.694859004000008</v>
      </c>
      <c r="AH36">
        <f t="shared" si="11"/>
        <v>121.89412722599999</v>
      </c>
      <c r="AI36">
        <f t="shared" si="12"/>
        <v>67.199268221999986</v>
      </c>
      <c r="AJ36">
        <f t="shared" si="13"/>
        <v>0.67199268221999986</v>
      </c>
      <c r="AK36">
        <v>88.329077699999999</v>
      </c>
      <c r="AL36">
        <v>39.633955800000003</v>
      </c>
    </row>
    <row r="37" spans="2:38">
      <c r="B37">
        <v>1974</v>
      </c>
      <c r="C37">
        <v>7</v>
      </c>
      <c r="D37">
        <v>27.79975</v>
      </c>
      <c r="F37">
        <v>2004</v>
      </c>
      <c r="G37">
        <v>25.4</v>
      </c>
      <c r="H37">
        <v>20</v>
      </c>
      <c r="I37" s="15">
        <f t="shared" si="1"/>
        <v>1344.0000000000002</v>
      </c>
      <c r="J37">
        <v>28.8</v>
      </c>
      <c r="K37">
        <v>36</v>
      </c>
      <c r="L37" s="15">
        <f t="shared" si="2"/>
        <v>2419.2000000000003</v>
      </c>
      <c r="M37">
        <v>53.7</v>
      </c>
      <c r="N37">
        <v>56</v>
      </c>
      <c r="O37">
        <v>60.7</v>
      </c>
      <c r="P37" s="15">
        <f t="shared" si="3"/>
        <v>4079.0400000000004</v>
      </c>
      <c r="Q37">
        <v>60.8</v>
      </c>
      <c r="R37">
        <v>57.7</v>
      </c>
      <c r="S37">
        <v>57.5</v>
      </c>
      <c r="T37">
        <v>63.4</v>
      </c>
      <c r="U37">
        <v>63.6</v>
      </c>
      <c r="V37">
        <v>51.8</v>
      </c>
      <c r="W37">
        <v>61.8</v>
      </c>
      <c r="X37" s="11">
        <f t="shared" si="4"/>
        <v>70.839600000000019</v>
      </c>
      <c r="Y37" s="11">
        <f t="shared" si="5"/>
        <v>79.340352000000024</v>
      </c>
      <c r="Z37" s="11">
        <f t="shared" si="6"/>
        <v>116.72760000000001</v>
      </c>
      <c r="AA37" s="11">
        <f t="shared" si="7"/>
        <v>130.73491200000004</v>
      </c>
      <c r="AB37" s="11">
        <f t="shared" si="8"/>
        <v>35.09772000000001</v>
      </c>
      <c r="AC37" s="11">
        <f t="shared" si="9"/>
        <v>7.5877200000000116</v>
      </c>
      <c r="AD37">
        <f t="shared" si="0"/>
        <v>0.16418732694454952</v>
      </c>
      <c r="AE37">
        <f t="shared" si="10"/>
        <v>3.0350000000000001</v>
      </c>
      <c r="AF37">
        <v>2004</v>
      </c>
      <c r="AG37">
        <f t="shared" si="14"/>
        <v>27.599999999999998</v>
      </c>
      <c r="AH37">
        <f t="shared" si="11"/>
        <v>83.766000000000005</v>
      </c>
      <c r="AI37">
        <f t="shared" si="12"/>
        <v>56.166000000000011</v>
      </c>
      <c r="AJ37">
        <f t="shared" si="13"/>
        <v>0.56166000000000016</v>
      </c>
      <c r="AK37">
        <v>60.7</v>
      </c>
      <c r="AL37">
        <v>20</v>
      </c>
    </row>
    <row r="38" spans="2:38">
      <c r="B38">
        <v>1974</v>
      </c>
      <c r="C38">
        <v>8</v>
      </c>
      <c r="D38">
        <v>24.230250000000002</v>
      </c>
      <c r="F38">
        <v>2005</v>
      </c>
      <c r="G38">
        <v>23.1956226</v>
      </c>
      <c r="H38">
        <v>23.916775000000001</v>
      </c>
      <c r="I38" s="15">
        <f t="shared" si="1"/>
        <v>1607.2072800000001</v>
      </c>
      <c r="J38">
        <v>28.694932099999999</v>
      </c>
      <c r="K38">
        <v>33.319544299999997</v>
      </c>
      <c r="L38" s="15">
        <f t="shared" si="2"/>
        <v>2239.0733769600001</v>
      </c>
      <c r="M38">
        <v>38.118406299999997</v>
      </c>
      <c r="N38">
        <v>38.795962899999999</v>
      </c>
      <c r="O38">
        <v>42.7795463</v>
      </c>
      <c r="P38" s="15">
        <f t="shared" si="3"/>
        <v>2874.7855113600003</v>
      </c>
      <c r="Q38">
        <v>44.892849400000003</v>
      </c>
      <c r="R38">
        <v>37.2725212</v>
      </c>
      <c r="S38">
        <v>38.839226400000001</v>
      </c>
      <c r="T38">
        <v>35.779789299999997</v>
      </c>
      <c r="U38">
        <v>40.197429999999997</v>
      </c>
      <c r="V38">
        <v>39.518718399999997</v>
      </c>
      <c r="W38">
        <v>38.563002599999997</v>
      </c>
      <c r="X38" s="11">
        <f t="shared" si="4"/>
        <v>27.131285736000009</v>
      </c>
      <c r="Y38" s="11">
        <f t="shared" si="5"/>
        <v>30.387040024320015</v>
      </c>
      <c r="Z38" s="11">
        <f t="shared" si="6"/>
        <v>54.098428088399992</v>
      </c>
      <c r="AA38" s="11">
        <f t="shared" si="7"/>
        <v>60.590239459007996</v>
      </c>
      <c r="AB38" s="11">
        <f t="shared" si="8"/>
        <v>4.5019000152000075</v>
      </c>
      <c r="AC38" s="11">
        <f t="shared" si="9"/>
        <v>-23.008099984799994</v>
      </c>
      <c r="AD38">
        <f t="shared" si="0"/>
        <v>0.53654124570024586</v>
      </c>
      <c r="AE38">
        <f t="shared" si="10"/>
        <v>1.7886837293071494</v>
      </c>
      <c r="AF38">
        <v>2005</v>
      </c>
      <c r="AG38">
        <f t="shared" si="14"/>
        <v>33.005149500000002</v>
      </c>
      <c r="AH38">
        <f t="shared" si="11"/>
        <v>59.035773894000002</v>
      </c>
      <c r="AI38">
        <f t="shared" si="12"/>
        <v>26.030624394</v>
      </c>
      <c r="AJ38">
        <f t="shared" si="13"/>
        <v>0.26030624394000001</v>
      </c>
      <c r="AL38">
        <v>23.916775000000001</v>
      </c>
    </row>
    <row r="39" spans="2:38">
      <c r="B39">
        <v>1974</v>
      </c>
      <c r="C39">
        <v>9</v>
      </c>
      <c r="D39">
        <v>31.823</v>
      </c>
      <c r="F39">
        <v>2006</v>
      </c>
      <c r="G39">
        <v>41.51</v>
      </c>
      <c r="H39">
        <v>34.46</v>
      </c>
      <c r="I39" s="15">
        <f t="shared" si="1"/>
        <v>2315.712</v>
      </c>
      <c r="J39">
        <v>38.46</v>
      </c>
      <c r="K39">
        <v>35.9</v>
      </c>
      <c r="L39" s="15">
        <f t="shared" si="2"/>
        <v>2412.48</v>
      </c>
      <c r="M39">
        <v>33.82</v>
      </c>
      <c r="N39">
        <v>40.29</v>
      </c>
      <c r="O39">
        <v>40.71</v>
      </c>
      <c r="P39" s="15">
        <f t="shared" si="3"/>
        <v>2735.712</v>
      </c>
      <c r="Q39">
        <v>53.11</v>
      </c>
      <c r="R39">
        <v>45.25</v>
      </c>
      <c r="S39">
        <v>36.68</v>
      </c>
      <c r="T39">
        <v>35.479999999999997</v>
      </c>
      <c r="U39">
        <v>40.479999999999997</v>
      </c>
      <c r="V39">
        <v>24.39</v>
      </c>
      <c r="W39">
        <v>43.62</v>
      </c>
      <c r="X39" s="11">
        <f t="shared" si="4"/>
        <v>13.795080000000008</v>
      </c>
      <c r="Y39" s="11">
        <f t="shared" si="5"/>
        <v>15.45048960000001</v>
      </c>
      <c r="Z39" s="11">
        <f t="shared" si="6"/>
        <v>17.925000000000001</v>
      </c>
      <c r="AA39" s="11">
        <f t="shared" si="7"/>
        <v>20.076000000000004</v>
      </c>
      <c r="AB39" s="11">
        <f t="shared" si="8"/>
        <v>-4.833443999999993</v>
      </c>
      <c r="AC39" s="11">
        <f t="shared" si="9"/>
        <v>-32.343443999999991</v>
      </c>
      <c r="AD39">
        <f t="shared" si="0"/>
        <v>0.66865950391923579</v>
      </c>
      <c r="AE39">
        <f t="shared" si="10"/>
        <v>1.1813697040046431</v>
      </c>
    </row>
    <row r="40" spans="2:38">
      <c r="B40">
        <v>1974</v>
      </c>
      <c r="C40">
        <v>10</v>
      </c>
      <c r="D40">
        <v>33.728749999999998</v>
      </c>
      <c r="F40">
        <v>2007</v>
      </c>
      <c r="G40">
        <v>36.64</v>
      </c>
      <c r="H40">
        <v>38.729999999999997</v>
      </c>
      <c r="I40" s="15">
        <f t="shared" si="1"/>
        <v>2602.6559999999999</v>
      </c>
      <c r="J40">
        <v>47.26</v>
      </c>
      <c r="K40">
        <v>51.73</v>
      </c>
      <c r="L40" s="15">
        <f t="shared" si="2"/>
        <v>3476.2559999999999</v>
      </c>
      <c r="M40">
        <v>46.54</v>
      </c>
      <c r="N40">
        <v>42.35</v>
      </c>
      <c r="O40">
        <v>50.31</v>
      </c>
      <c r="P40" s="15">
        <f t="shared" si="3"/>
        <v>3380.8320000000008</v>
      </c>
      <c r="X40" s="11">
        <f t="shared" si="4"/>
        <v>0</v>
      </c>
      <c r="Y40" s="11">
        <f t="shared" si="5"/>
        <v>0</v>
      </c>
      <c r="Z40" s="11">
        <f t="shared" si="6"/>
        <v>33.211440000000017</v>
      </c>
      <c r="AA40" s="11">
        <f t="shared" si="7"/>
        <v>37.196812800000025</v>
      </c>
      <c r="AB40" s="11">
        <f t="shared" si="8"/>
        <v>-14.489999999999998</v>
      </c>
      <c r="AC40" s="11">
        <f t="shared" si="9"/>
        <v>-42</v>
      </c>
      <c r="AE40">
        <f t="shared" si="10"/>
        <v>1.2989930286599536</v>
      </c>
    </row>
    <row r="41" spans="2:38">
      <c r="B41">
        <v>1974</v>
      </c>
      <c r="C41">
        <v>11</v>
      </c>
      <c r="D41">
        <v>34.273249999999997</v>
      </c>
      <c r="F41">
        <v>2008</v>
      </c>
      <c r="G41">
        <v>38.5</v>
      </c>
      <c r="H41">
        <v>42.8</v>
      </c>
      <c r="I41" s="15">
        <f t="shared" si="1"/>
        <v>2876.1600000000003</v>
      </c>
      <c r="J41">
        <v>62.34</v>
      </c>
      <c r="K41">
        <v>79.989999999999995</v>
      </c>
      <c r="L41" s="15">
        <f t="shared" si="2"/>
        <v>5375.3280000000004</v>
      </c>
      <c r="M41">
        <v>73.37</v>
      </c>
      <c r="N41">
        <v>79.650000000000006</v>
      </c>
      <c r="O41">
        <v>93.332999999999998</v>
      </c>
      <c r="P41" s="15">
        <f t="shared" si="3"/>
        <v>6271.9776000000002</v>
      </c>
      <c r="X41" s="11">
        <f t="shared" si="4"/>
        <v>38.267724000000008</v>
      </c>
      <c r="Y41" s="11">
        <f t="shared" si="5"/>
        <v>42.85985088000001</v>
      </c>
      <c r="Z41">
        <f t="shared" si="6"/>
        <v>144.92864400000002</v>
      </c>
      <c r="AA41">
        <f t="shared" si="7"/>
        <v>162.32008128000004</v>
      </c>
      <c r="AB41" s="11">
        <f t="shared" si="8"/>
        <v>12.297406800000005</v>
      </c>
      <c r="AC41" s="11">
        <f t="shared" si="9"/>
        <v>-15.212593199999997</v>
      </c>
      <c r="AE41">
        <f>O41/H41</f>
        <v>2.180677570093458</v>
      </c>
    </row>
    <row r="42" spans="2:38">
      <c r="B42">
        <v>1974</v>
      </c>
      <c r="C42">
        <v>12</v>
      </c>
      <c r="D42">
        <v>30.824750000000002</v>
      </c>
    </row>
    <row r="43" spans="2:38">
      <c r="B43">
        <v>1974</v>
      </c>
      <c r="C43">
        <v>13</v>
      </c>
      <c r="D43">
        <v>29.130749999999999</v>
      </c>
      <c r="F43" s="7" t="s">
        <v>70</v>
      </c>
      <c r="G43" s="11">
        <f t="shared" ref="G43:N43" si="15">AVERAGE(G5:G41)</f>
        <v>25.752110194594589</v>
      </c>
      <c r="H43" s="11">
        <f t="shared" si="15"/>
        <v>26.478469635135134</v>
      </c>
      <c r="I43" s="11">
        <f t="shared" si="15"/>
        <v>1779.3531594810811</v>
      </c>
      <c r="J43" s="11">
        <f t="shared" si="15"/>
        <v>34.251441370270264</v>
      </c>
      <c r="K43" s="11">
        <f t="shared" si="15"/>
        <v>38.154884029729736</v>
      </c>
      <c r="L43" s="11">
        <f t="shared" si="15"/>
        <v>2564.0082067978374</v>
      </c>
      <c r="M43" s="11">
        <f t="shared" si="15"/>
        <v>41.500292670270277</v>
      </c>
      <c r="N43" s="11">
        <f t="shared" si="15"/>
        <v>44.072198729729728</v>
      </c>
      <c r="O43" s="7">
        <f>AVERAGE(O5:O41)</f>
        <v>44.181817924324328</v>
      </c>
      <c r="P43" s="7">
        <f>AVERAGE(P5:P41)</f>
        <v>2969.0181645145944</v>
      </c>
      <c r="Q43" s="11">
        <f t="shared" ref="Q43:V43" si="16">AVERAGE(Q5:Q40)</f>
        <v>39.589486885714273</v>
      </c>
      <c r="R43" s="11">
        <f t="shared" si="16"/>
        <v>40.868033151428577</v>
      </c>
      <c r="S43" s="11">
        <f t="shared" si="16"/>
        <v>41.694494302857137</v>
      </c>
      <c r="T43" s="11">
        <f t="shared" si="16"/>
        <v>42.513643074285717</v>
      </c>
      <c r="U43" s="11">
        <f t="shared" si="16"/>
        <v>42.272038262857144</v>
      </c>
      <c r="V43" s="11">
        <f t="shared" si="16"/>
        <v>40.584599202857149</v>
      </c>
      <c r="W43" s="26" t="s">
        <v>67</v>
      </c>
      <c r="X43" s="7">
        <f t="shared" ref="X43:AC43" si="17">AVERAGE(X5:X41)</f>
        <v>21.183325808432436</v>
      </c>
      <c r="Y43" s="7">
        <f t="shared" si="17"/>
        <v>23.725324905444328</v>
      </c>
      <c r="Z43" s="7">
        <f t="shared" si="17"/>
        <v>51.826442523827019</v>
      </c>
      <c r="AA43" s="11">
        <f t="shared" si="17"/>
        <v>58.045615626686292</v>
      </c>
      <c r="AB43" s="16">
        <f t="shared" si="17"/>
        <v>0.33832806590270659</v>
      </c>
      <c r="AC43" s="16">
        <f t="shared" si="17"/>
        <v>-27.171671934097294</v>
      </c>
    </row>
    <row r="44" spans="2:38">
      <c r="B44">
        <v>1974</v>
      </c>
      <c r="C44">
        <v>14</v>
      </c>
      <c r="D44">
        <v>31.943999999999999</v>
      </c>
      <c r="F44" s="7" t="s">
        <v>69</v>
      </c>
      <c r="G44" s="11">
        <f t="shared" ref="G44:P44" si="18">STDEV(G5:G41)</f>
        <v>8.0203537305238424</v>
      </c>
      <c r="H44" s="11">
        <f t="shared" si="18"/>
        <v>8.284008272005325</v>
      </c>
      <c r="I44" s="11">
        <f t="shared" si="18"/>
        <v>556.68535587875954</v>
      </c>
      <c r="J44" s="11">
        <f t="shared" si="18"/>
        <v>9.7030711819229793</v>
      </c>
      <c r="K44" s="11">
        <f t="shared" si="18"/>
        <v>11.30502687067573</v>
      </c>
      <c r="L44" s="11">
        <f t="shared" si="18"/>
        <v>759.69780570941657</v>
      </c>
      <c r="M44" s="11">
        <f t="shared" si="18"/>
        <v>11.315599500149339</v>
      </c>
      <c r="N44" s="11">
        <f t="shared" si="18"/>
        <v>13.407992308772892</v>
      </c>
      <c r="O44" s="7">
        <f t="shared" si="18"/>
        <v>15.015871596517481</v>
      </c>
      <c r="P44" s="7">
        <f t="shared" si="18"/>
        <v>1009.0665712859779</v>
      </c>
      <c r="Q44" s="11">
        <f t="shared" ref="Q44:V44" si="19">STDEV(Q5:Q40)</f>
        <v>12.274161392415611</v>
      </c>
      <c r="R44" s="11">
        <f t="shared" si="19"/>
        <v>10.957235487792101</v>
      </c>
      <c r="S44" s="11">
        <f t="shared" si="19"/>
        <v>11.911276166837375</v>
      </c>
      <c r="T44" s="11">
        <f t="shared" si="19"/>
        <v>11.202606686609856</v>
      </c>
      <c r="U44" s="11">
        <f t="shared" si="19"/>
        <v>12.710997131524341</v>
      </c>
      <c r="V44" s="11">
        <f t="shared" si="19"/>
        <v>12.025954123563784</v>
      </c>
      <c r="W44" s="26" t="s">
        <v>69</v>
      </c>
      <c r="X44" s="11">
        <f t="shared" ref="X44:AC44" si="20">STDEV(X5:X41)</f>
        <v>23.360155956938669</v>
      </c>
      <c r="Y44" s="11">
        <f t="shared" si="20"/>
        <v>26.163374671771315</v>
      </c>
      <c r="Z44" s="11">
        <f t="shared" si="20"/>
        <v>39.604141440563886</v>
      </c>
      <c r="AA44" s="11">
        <f t="shared" si="20"/>
        <v>44.356638413431526</v>
      </c>
      <c r="AB44" s="11">
        <f t="shared" si="20"/>
        <v>16.352109169857069</v>
      </c>
      <c r="AC44" s="11">
        <f t="shared" si="20"/>
        <v>16.352109169857076</v>
      </c>
    </row>
    <row r="45" spans="2:38">
      <c r="B45">
        <v>1975</v>
      </c>
      <c r="C45">
        <v>1</v>
      </c>
      <c r="D45">
        <v>28.797999999999998</v>
      </c>
    </row>
    <row r="46" spans="2:38">
      <c r="B46">
        <v>1975</v>
      </c>
      <c r="C46">
        <v>2</v>
      </c>
      <c r="D46">
        <v>26.861999999999998</v>
      </c>
    </row>
    <row r="47" spans="2:38">
      <c r="B47">
        <v>1975</v>
      </c>
      <c r="C47">
        <v>3</v>
      </c>
      <c r="D47">
        <v>34.878250000000001</v>
      </c>
    </row>
    <row r="48" spans="2:38">
      <c r="B48">
        <v>1975</v>
      </c>
      <c r="C48">
        <v>4</v>
      </c>
      <c r="D48">
        <v>39.718249999999998</v>
      </c>
    </row>
    <row r="49" spans="2:4">
      <c r="B49">
        <v>1975</v>
      </c>
      <c r="C49">
        <v>5</v>
      </c>
      <c r="D49">
        <v>46.857250000000001</v>
      </c>
    </row>
    <row r="50" spans="2:4">
      <c r="B50">
        <v>1975</v>
      </c>
      <c r="C50">
        <v>6</v>
      </c>
      <c r="D50">
        <v>51.27375</v>
      </c>
    </row>
    <row r="51" spans="2:4">
      <c r="B51">
        <v>1975</v>
      </c>
      <c r="C51">
        <v>7</v>
      </c>
      <c r="D51">
        <v>50.547750000000001</v>
      </c>
    </row>
    <row r="52" spans="2:4">
      <c r="B52">
        <v>1975</v>
      </c>
      <c r="C52">
        <v>8</v>
      </c>
      <c r="D52">
        <v>51.183</v>
      </c>
    </row>
    <row r="53" spans="2:4">
      <c r="B53">
        <v>1975</v>
      </c>
      <c r="C53">
        <v>9</v>
      </c>
      <c r="D53">
        <v>43.862499999999997</v>
      </c>
    </row>
    <row r="54" spans="2:4">
      <c r="B54">
        <v>1975</v>
      </c>
      <c r="C54">
        <v>10</v>
      </c>
      <c r="D54">
        <v>45.223750000000003</v>
      </c>
    </row>
    <row r="55" spans="2:4">
      <c r="B55">
        <v>1975</v>
      </c>
      <c r="C55">
        <v>11</v>
      </c>
      <c r="D55">
        <v>46.826999999999998</v>
      </c>
    </row>
    <row r="56" spans="2:4">
      <c r="B56">
        <v>1975</v>
      </c>
      <c r="C56">
        <v>12</v>
      </c>
      <c r="D56">
        <v>47.19</v>
      </c>
    </row>
    <row r="57" spans="2:4">
      <c r="B57">
        <v>1975</v>
      </c>
      <c r="C57">
        <v>13</v>
      </c>
      <c r="D57">
        <v>48.732750000000003</v>
      </c>
    </row>
    <row r="58" spans="2:4">
      <c r="B58">
        <v>1975</v>
      </c>
      <c r="C58">
        <v>14</v>
      </c>
      <c r="D58">
        <v>47.915999999999997</v>
      </c>
    </row>
    <row r="59" spans="2:4">
      <c r="B59">
        <v>1976</v>
      </c>
      <c r="C59">
        <v>1</v>
      </c>
      <c r="D59">
        <v>25.440249999999999</v>
      </c>
    </row>
    <row r="60" spans="2:4">
      <c r="B60">
        <v>1976</v>
      </c>
      <c r="C60">
        <v>2</v>
      </c>
      <c r="D60">
        <v>23.262250000000002</v>
      </c>
    </row>
    <row r="61" spans="2:4">
      <c r="B61">
        <v>1976</v>
      </c>
      <c r="C61">
        <v>3</v>
      </c>
      <c r="D61">
        <v>27.497250000000001</v>
      </c>
    </row>
    <row r="62" spans="2:4">
      <c r="B62">
        <v>1976</v>
      </c>
      <c r="C62">
        <v>4</v>
      </c>
      <c r="D62">
        <v>32.064999999999998</v>
      </c>
    </row>
    <row r="63" spans="2:4">
      <c r="B63">
        <v>1976</v>
      </c>
      <c r="C63">
        <v>5</v>
      </c>
      <c r="D63">
        <v>40.111499999999999</v>
      </c>
    </row>
    <row r="64" spans="2:4">
      <c r="B64">
        <v>1976</v>
      </c>
      <c r="C64">
        <v>6</v>
      </c>
      <c r="D64">
        <v>44.588500000000003</v>
      </c>
    </row>
    <row r="65" spans="2:17">
      <c r="B65">
        <v>1976</v>
      </c>
      <c r="C65">
        <v>7</v>
      </c>
      <c r="D65">
        <v>46.736249999999998</v>
      </c>
    </row>
    <row r="66" spans="2:17">
      <c r="B66">
        <v>1976</v>
      </c>
      <c r="C66">
        <v>8</v>
      </c>
      <c r="D66">
        <v>39.960250000000002</v>
      </c>
      <c r="J66" s="6"/>
      <c r="K66" s="6"/>
      <c r="L66" s="6"/>
      <c r="N66" s="6"/>
      <c r="Q66" s="6"/>
    </row>
    <row r="67" spans="2:17">
      <c r="B67">
        <v>1976</v>
      </c>
      <c r="C67">
        <v>9</v>
      </c>
      <c r="D67">
        <v>39.506500000000003</v>
      </c>
      <c r="K67" s="6"/>
      <c r="L67" s="6"/>
      <c r="M67" s="6"/>
      <c r="N67" s="6"/>
      <c r="O67" s="6"/>
      <c r="P67" s="6"/>
    </row>
    <row r="68" spans="2:17">
      <c r="B68">
        <v>1976</v>
      </c>
      <c r="C68">
        <v>10</v>
      </c>
      <c r="D68">
        <v>37.90325</v>
      </c>
      <c r="K68" s="6"/>
      <c r="L68" s="6"/>
      <c r="M68" s="6"/>
      <c r="N68" s="6"/>
      <c r="O68" s="6"/>
      <c r="P68" s="6"/>
    </row>
    <row r="69" spans="2:17">
      <c r="B69">
        <v>1976</v>
      </c>
      <c r="C69">
        <v>11</v>
      </c>
      <c r="D69">
        <v>39.294750000000001</v>
      </c>
      <c r="K69" s="6"/>
      <c r="L69" s="6"/>
      <c r="M69" s="6"/>
      <c r="N69" s="6"/>
      <c r="O69" s="6"/>
      <c r="P69" s="6"/>
    </row>
    <row r="70" spans="2:17">
      <c r="B70">
        <v>1976</v>
      </c>
      <c r="C70">
        <v>12</v>
      </c>
      <c r="D70">
        <v>39.234250000000003</v>
      </c>
      <c r="K70" s="6"/>
      <c r="L70" s="6"/>
      <c r="M70" s="6"/>
      <c r="N70" s="6"/>
      <c r="O70" s="6"/>
      <c r="P70" s="6"/>
    </row>
    <row r="71" spans="2:17">
      <c r="B71">
        <v>1976</v>
      </c>
      <c r="C71">
        <v>13</v>
      </c>
      <c r="D71">
        <v>46.070749999999997</v>
      </c>
      <c r="K71" s="6"/>
      <c r="L71" s="6"/>
      <c r="M71" s="6"/>
      <c r="N71" s="6"/>
      <c r="O71" s="6"/>
      <c r="P71" s="6"/>
    </row>
    <row r="72" spans="2:17">
      <c r="B72">
        <v>1976</v>
      </c>
      <c r="C72">
        <v>14</v>
      </c>
      <c r="D72">
        <v>43.015500000000003</v>
      </c>
      <c r="K72" s="6"/>
      <c r="L72" s="6"/>
      <c r="M72" s="6"/>
      <c r="N72" s="6"/>
      <c r="O72" s="6"/>
      <c r="P72" s="6"/>
    </row>
    <row r="73" spans="2:17">
      <c r="B73">
        <v>1977</v>
      </c>
      <c r="C73">
        <v>1</v>
      </c>
      <c r="D73">
        <v>15.609</v>
      </c>
      <c r="K73" s="6"/>
      <c r="L73" s="6"/>
      <c r="M73" s="6"/>
      <c r="N73" s="6"/>
      <c r="O73" s="6"/>
      <c r="P73" s="6"/>
    </row>
    <row r="74" spans="2:17">
      <c r="B74">
        <v>1977</v>
      </c>
      <c r="C74">
        <v>2</v>
      </c>
      <c r="D74">
        <v>16.97025</v>
      </c>
      <c r="K74" s="6"/>
      <c r="L74" s="6"/>
      <c r="M74" s="6"/>
      <c r="N74" s="6"/>
      <c r="O74" s="6"/>
      <c r="P74" s="6"/>
    </row>
    <row r="75" spans="2:17">
      <c r="B75">
        <v>1977</v>
      </c>
      <c r="C75">
        <v>3</v>
      </c>
      <c r="D75">
        <v>26.861999999999998</v>
      </c>
      <c r="K75" s="6"/>
      <c r="L75" s="6"/>
      <c r="M75" s="6"/>
      <c r="N75" s="6"/>
      <c r="O75" s="6"/>
      <c r="P75" s="6"/>
    </row>
    <row r="76" spans="2:17">
      <c r="B76">
        <v>1977</v>
      </c>
      <c r="C76">
        <v>4</v>
      </c>
      <c r="D76">
        <v>28.1325</v>
      </c>
      <c r="K76" s="6"/>
      <c r="L76" s="6"/>
      <c r="M76" s="6"/>
      <c r="N76" s="6"/>
      <c r="O76" s="6"/>
      <c r="P76" s="6"/>
    </row>
    <row r="77" spans="2:17">
      <c r="B77">
        <v>1977</v>
      </c>
      <c r="C77">
        <v>5</v>
      </c>
      <c r="D77">
        <v>28.737500000000001</v>
      </c>
      <c r="K77" s="6"/>
      <c r="L77" s="6"/>
      <c r="M77" s="6"/>
      <c r="N77" s="6"/>
      <c r="O77" s="6"/>
      <c r="P77" s="6"/>
    </row>
    <row r="78" spans="2:17">
      <c r="B78">
        <v>1977</v>
      </c>
      <c r="C78">
        <v>6</v>
      </c>
      <c r="D78">
        <v>29.493749999999999</v>
      </c>
      <c r="K78" s="6"/>
      <c r="L78" s="6"/>
      <c r="M78" s="6"/>
      <c r="N78" s="6"/>
      <c r="O78" s="6"/>
      <c r="P78" s="6"/>
    </row>
    <row r="79" spans="2:17">
      <c r="B79">
        <v>1977</v>
      </c>
      <c r="C79">
        <v>7</v>
      </c>
      <c r="D79">
        <v>28.828250000000001</v>
      </c>
      <c r="K79" s="6"/>
      <c r="L79" s="6"/>
      <c r="M79" s="6"/>
      <c r="N79" s="6"/>
      <c r="O79" s="6"/>
      <c r="P79" s="6"/>
    </row>
    <row r="80" spans="2:17">
      <c r="B80">
        <v>1977</v>
      </c>
      <c r="C80">
        <v>8</v>
      </c>
      <c r="D80">
        <v>26.075500000000002</v>
      </c>
    </row>
    <row r="81" spans="2:4">
      <c r="B81">
        <v>1977</v>
      </c>
      <c r="C81">
        <v>9</v>
      </c>
      <c r="D81">
        <v>31.762499999999999</v>
      </c>
    </row>
    <row r="82" spans="2:4">
      <c r="B82">
        <v>1977</v>
      </c>
      <c r="C82">
        <v>10</v>
      </c>
      <c r="D82">
        <v>30.673500000000001</v>
      </c>
    </row>
    <row r="83" spans="2:4">
      <c r="B83">
        <v>1977</v>
      </c>
      <c r="C83">
        <v>11</v>
      </c>
      <c r="D83">
        <v>33.154000000000003</v>
      </c>
    </row>
    <row r="84" spans="2:4">
      <c r="B84">
        <v>1977</v>
      </c>
      <c r="C84">
        <v>12</v>
      </c>
      <c r="D84">
        <v>30.0685</v>
      </c>
    </row>
    <row r="85" spans="2:4">
      <c r="B85">
        <v>1977</v>
      </c>
      <c r="C85">
        <v>13</v>
      </c>
      <c r="D85">
        <v>25.893999999999998</v>
      </c>
    </row>
    <row r="86" spans="2:4">
      <c r="B86">
        <v>1977</v>
      </c>
      <c r="C86">
        <v>14</v>
      </c>
      <c r="D86">
        <v>34.636249999999997</v>
      </c>
    </row>
    <row r="87" spans="2:4">
      <c r="B87">
        <v>1978</v>
      </c>
      <c r="C87">
        <v>1</v>
      </c>
      <c r="D87">
        <v>20.721250000000001</v>
      </c>
    </row>
    <row r="88" spans="2:4">
      <c r="B88">
        <v>1978</v>
      </c>
      <c r="C88">
        <v>2</v>
      </c>
      <c r="D88">
        <v>20.721250000000001</v>
      </c>
    </row>
    <row r="89" spans="2:4">
      <c r="B89">
        <v>1978</v>
      </c>
      <c r="C89">
        <v>3</v>
      </c>
      <c r="D89">
        <v>26.28725</v>
      </c>
    </row>
    <row r="90" spans="2:4">
      <c r="B90">
        <v>1978</v>
      </c>
      <c r="C90">
        <v>4</v>
      </c>
      <c r="D90">
        <v>33.637999999999998</v>
      </c>
    </row>
    <row r="91" spans="2:4">
      <c r="B91">
        <v>1978</v>
      </c>
      <c r="C91">
        <v>5</v>
      </c>
      <c r="D91">
        <v>39.688000000000002</v>
      </c>
    </row>
    <row r="92" spans="2:4">
      <c r="B92">
        <v>1978</v>
      </c>
      <c r="C92">
        <v>6</v>
      </c>
      <c r="D92">
        <v>44.346499999999999</v>
      </c>
    </row>
    <row r="93" spans="2:4">
      <c r="B93">
        <v>1978</v>
      </c>
      <c r="C93">
        <v>7</v>
      </c>
      <c r="D93">
        <v>38.568750000000001</v>
      </c>
    </row>
    <row r="94" spans="2:4">
      <c r="B94">
        <v>1978</v>
      </c>
      <c r="C94">
        <v>8</v>
      </c>
      <c r="D94">
        <v>37.419249999999998</v>
      </c>
    </row>
    <row r="95" spans="2:4">
      <c r="B95">
        <v>1978</v>
      </c>
      <c r="C95">
        <v>9</v>
      </c>
      <c r="D95">
        <v>34.878250000000001</v>
      </c>
    </row>
    <row r="96" spans="2:4">
      <c r="B96">
        <v>1978</v>
      </c>
      <c r="C96">
        <v>10</v>
      </c>
      <c r="D96">
        <v>39.627499999999998</v>
      </c>
    </row>
    <row r="97" spans="2:4">
      <c r="B97">
        <v>1978</v>
      </c>
      <c r="C97">
        <v>11</v>
      </c>
      <c r="D97">
        <v>39.536749999999998</v>
      </c>
    </row>
    <row r="98" spans="2:4">
      <c r="B98">
        <v>1978</v>
      </c>
      <c r="C98">
        <v>12</v>
      </c>
      <c r="D98">
        <v>40.262749999999997</v>
      </c>
    </row>
    <row r="99" spans="2:4">
      <c r="B99">
        <v>1978</v>
      </c>
      <c r="C99">
        <v>13</v>
      </c>
      <c r="D99">
        <v>47.40175</v>
      </c>
    </row>
    <row r="100" spans="2:4">
      <c r="B100">
        <v>1978</v>
      </c>
      <c r="C100">
        <v>14</v>
      </c>
      <c r="D100">
        <v>38.780500000000004</v>
      </c>
    </row>
    <row r="101" spans="2:4">
      <c r="B101">
        <v>1979</v>
      </c>
      <c r="C101">
        <v>1</v>
      </c>
      <c r="D101">
        <v>42.177500000000002</v>
      </c>
    </row>
    <row r="102" spans="2:4">
      <c r="B102">
        <v>1979</v>
      </c>
      <c r="C102">
        <v>2</v>
      </c>
      <c r="D102">
        <v>37.674999999999997</v>
      </c>
    </row>
    <row r="103" spans="2:4">
      <c r="B103">
        <v>1979</v>
      </c>
      <c r="C103">
        <v>3</v>
      </c>
      <c r="D103">
        <v>44.68</v>
      </c>
    </row>
    <row r="104" spans="2:4">
      <c r="B104">
        <v>1979</v>
      </c>
      <c r="C104">
        <v>4</v>
      </c>
      <c r="D104">
        <v>35.807499999999997</v>
      </c>
    </row>
    <row r="105" spans="2:4">
      <c r="B105">
        <v>1979</v>
      </c>
      <c r="C105">
        <v>5</v>
      </c>
      <c r="D105">
        <v>38.357500000000002</v>
      </c>
    </row>
    <row r="106" spans="2:4">
      <c r="B106">
        <v>1979</v>
      </c>
      <c r="C106">
        <v>6</v>
      </c>
      <c r="D106">
        <v>42.177500000000002</v>
      </c>
    </row>
    <row r="107" spans="2:4">
      <c r="B107">
        <v>1979</v>
      </c>
      <c r="C107">
        <v>7</v>
      </c>
      <c r="D107">
        <v>39.582500000000003</v>
      </c>
    </row>
    <row r="108" spans="2:4">
      <c r="B108">
        <v>1979</v>
      </c>
      <c r="C108">
        <v>8</v>
      </c>
      <c r="D108">
        <v>35.67</v>
      </c>
    </row>
    <row r="109" spans="2:4">
      <c r="B109">
        <v>1979</v>
      </c>
      <c r="C109">
        <v>9</v>
      </c>
      <c r="D109">
        <v>46.045000000000002</v>
      </c>
    </row>
    <row r="110" spans="2:4">
      <c r="B110">
        <v>1979</v>
      </c>
      <c r="C110">
        <v>10</v>
      </c>
      <c r="D110">
        <v>32.762500000000003</v>
      </c>
    </row>
    <row r="111" spans="2:4">
      <c r="B111">
        <v>1979</v>
      </c>
      <c r="C111">
        <v>11</v>
      </c>
      <c r="D111">
        <v>38.585000000000001</v>
      </c>
    </row>
    <row r="112" spans="2:4">
      <c r="B112">
        <v>1979</v>
      </c>
      <c r="C112">
        <v>12</v>
      </c>
      <c r="D112">
        <v>31.987500000000001</v>
      </c>
    </row>
    <row r="113" spans="2:34">
      <c r="B113">
        <v>1979</v>
      </c>
      <c r="C113">
        <v>13</v>
      </c>
      <c r="D113">
        <v>39.765000000000001</v>
      </c>
    </row>
    <row r="114" spans="2:34">
      <c r="B114">
        <v>1979</v>
      </c>
      <c r="C114">
        <v>14</v>
      </c>
      <c r="D114">
        <v>45.865000000000002</v>
      </c>
    </row>
    <row r="115" spans="2:34">
      <c r="B115">
        <v>1980</v>
      </c>
      <c r="C115">
        <v>1</v>
      </c>
      <c r="D115">
        <v>18.997499999999999</v>
      </c>
      <c r="Z115" s="17" t="s">
        <v>59</v>
      </c>
      <c r="AA115" s="17" t="s">
        <v>59</v>
      </c>
      <c r="AE115" s="11"/>
    </row>
    <row r="116" spans="2:34">
      <c r="B116">
        <v>1980</v>
      </c>
      <c r="C116">
        <v>2</v>
      </c>
      <c r="D116">
        <v>20.842500000000001</v>
      </c>
      <c r="Y116" s="7" t="s">
        <v>79</v>
      </c>
      <c r="Z116" s="17" t="s">
        <v>56</v>
      </c>
      <c r="AA116" s="17" t="s">
        <v>56</v>
      </c>
      <c r="AE116" s="17" t="s">
        <v>53</v>
      </c>
      <c r="AG116" s="17" t="s">
        <v>53</v>
      </c>
      <c r="AH116" s="17" t="s">
        <v>53</v>
      </c>
    </row>
    <row r="117" spans="2:34">
      <c r="B117">
        <v>1980</v>
      </c>
      <c r="C117">
        <v>3</v>
      </c>
      <c r="D117">
        <v>28.405000000000001</v>
      </c>
      <c r="V117" s="17" t="s">
        <v>57</v>
      </c>
      <c r="X117" s="7" t="s">
        <v>77</v>
      </c>
      <c r="Y117" s="7" t="s">
        <v>78</v>
      </c>
      <c r="Z117" s="17" t="s">
        <v>54</v>
      </c>
      <c r="AA117" s="17" t="s">
        <v>54</v>
      </c>
      <c r="AE117" s="11"/>
      <c r="AG117" s="21" t="s">
        <v>60</v>
      </c>
      <c r="AH117" s="21" t="s">
        <v>60</v>
      </c>
    </row>
    <row r="118" spans="2:34">
      <c r="B118">
        <v>1980</v>
      </c>
      <c r="C118">
        <v>4</v>
      </c>
      <c r="D118">
        <v>37.417499999999997</v>
      </c>
      <c r="V118" s="17" t="s">
        <v>58</v>
      </c>
      <c r="W118" s="17" t="s">
        <v>76</v>
      </c>
      <c r="X118" s="17" t="s">
        <v>73</v>
      </c>
      <c r="Y118" s="17" t="s">
        <v>45</v>
      </c>
      <c r="Z118" s="17" t="s">
        <v>45</v>
      </c>
      <c r="AA118" s="17" t="s">
        <v>55</v>
      </c>
      <c r="AE118" s="17" t="s">
        <v>45</v>
      </c>
      <c r="AF118" s="17" t="s">
        <v>55</v>
      </c>
      <c r="AG118" s="17" t="s">
        <v>50</v>
      </c>
      <c r="AH118" s="17" t="s">
        <v>52</v>
      </c>
    </row>
    <row r="119" spans="2:34">
      <c r="B119">
        <v>1980</v>
      </c>
      <c r="C119">
        <v>5</v>
      </c>
      <c r="D119">
        <v>52.302500000000002</v>
      </c>
      <c r="Q119" s="20" t="s">
        <v>0</v>
      </c>
      <c r="R119" s="28" t="s">
        <v>80</v>
      </c>
      <c r="S119" s="28" t="s">
        <v>81</v>
      </c>
      <c r="T119" s="20" t="s">
        <v>0</v>
      </c>
      <c r="U119" s="20" t="s">
        <v>45</v>
      </c>
      <c r="V119" s="20" t="s">
        <v>46</v>
      </c>
      <c r="W119" s="20" t="s">
        <v>75</v>
      </c>
      <c r="X119" s="20" t="s">
        <v>74</v>
      </c>
      <c r="Y119" s="20" t="s">
        <v>45</v>
      </c>
      <c r="Z119" s="20" t="s">
        <v>48</v>
      </c>
      <c r="AA119" s="20" t="s">
        <v>48</v>
      </c>
      <c r="AB119" s="20" t="s">
        <v>61</v>
      </c>
      <c r="AC119" s="20"/>
      <c r="AD119" s="20" t="s">
        <v>62</v>
      </c>
      <c r="AE119" s="20" t="s">
        <v>49</v>
      </c>
      <c r="AF119" s="20" t="s">
        <v>49</v>
      </c>
      <c r="AG119" s="20" t="s">
        <v>51</v>
      </c>
      <c r="AH119" s="20" t="s">
        <v>51</v>
      </c>
    </row>
    <row r="120" spans="2:34">
      <c r="B120">
        <v>1980</v>
      </c>
      <c r="C120">
        <v>7</v>
      </c>
      <c r="D120">
        <v>55.297499999999999</v>
      </c>
      <c r="Q120" s="19">
        <v>1999</v>
      </c>
      <c r="R120">
        <f>(X120/W120)</f>
        <v>0.94784149473684209</v>
      </c>
      <c r="S120">
        <f>(Y120/X120)</f>
        <v>1.2364196240287804</v>
      </c>
      <c r="T120" s="19">
        <v>1999</v>
      </c>
      <c r="U120" s="19">
        <v>40</v>
      </c>
      <c r="V120" s="19">
        <v>73.928591881535993</v>
      </c>
      <c r="W120" s="19">
        <v>57</v>
      </c>
      <c r="X120" s="19">
        <v>54.026965199999999</v>
      </c>
      <c r="Y120" s="19">
        <v>66.8</v>
      </c>
      <c r="Z120">
        <f t="shared" ref="Z120:AA127" si="21">Z129*60*1.12</f>
        <v>2083.9888003199999</v>
      </c>
      <c r="AA120" s="19">
        <f t="shared" si="21"/>
        <v>3190.6559999999999</v>
      </c>
      <c r="AB120" s="19">
        <f t="shared" ref="AB120:AD126" si="22">AB129*60*1.12</f>
        <v>2491.9466476800003</v>
      </c>
      <c r="AC120" s="19"/>
      <c r="AD120" s="19">
        <f t="shared" si="22"/>
        <v>3190.6422441600002</v>
      </c>
      <c r="AE120" s="11">
        <f t="shared" ref="AE120:AF127" si="23">((Z120/1.12/60)*8.18)-U120*0.7</f>
        <v>225.67601765799995</v>
      </c>
      <c r="AF120">
        <f t="shared" si="23"/>
        <v>336.63638568292481</v>
      </c>
      <c r="AG120" s="11">
        <f>((AB120/1.12/60)*8.18)-60*0.7</f>
        <v>261.33517229199998</v>
      </c>
      <c r="AH120" s="11">
        <f>((AD120/1.12/60)*8.18)-80*0.7</f>
        <v>332.384725554</v>
      </c>
    </row>
    <row r="121" spans="2:34">
      <c r="B121">
        <v>1980</v>
      </c>
      <c r="C121">
        <v>8</v>
      </c>
      <c r="D121">
        <v>42.505000000000003</v>
      </c>
      <c r="Q121" s="19">
        <v>2000</v>
      </c>
      <c r="R121" s="11">
        <f t="shared" ref="R121:R129" si="24">(X121/W121)</f>
        <v>0.69117302105263156</v>
      </c>
      <c r="S121" s="11">
        <f t="shared" ref="S121:S129" si="25">(Y121/X121)</f>
        <v>1.4087416332359586</v>
      </c>
      <c r="T121" s="19">
        <v>2000</v>
      </c>
      <c r="U121" s="19">
        <v>44</v>
      </c>
      <c r="V121" s="19">
        <v>10.414970424768008</v>
      </c>
      <c r="W121" s="19">
        <v>57</v>
      </c>
      <c r="X121" s="19">
        <v>39.396862200000001</v>
      </c>
      <c r="Y121" s="19">
        <v>55.5</v>
      </c>
      <c r="Z121" s="11">
        <f t="shared" si="21"/>
        <v>2429.58272928</v>
      </c>
      <c r="AA121" s="19">
        <f t="shared" si="21"/>
        <v>1583.232</v>
      </c>
      <c r="AB121" s="19">
        <f t="shared" si="22"/>
        <v>2793.7216607999999</v>
      </c>
      <c r="AC121" s="19"/>
      <c r="AD121" s="19">
        <f t="shared" si="22"/>
        <v>3217.5555014400002</v>
      </c>
      <c r="AE121" s="11">
        <f t="shared" si="23"/>
        <v>264.94385008199998</v>
      </c>
      <c r="AF121" s="11">
        <f t="shared" si="23"/>
        <v>185.43032070266239</v>
      </c>
      <c r="AG121" s="11">
        <f t="shared" ref="AG121:AG127" si="26">((AB121/1.12/60)*8.18)-60*0.7</f>
        <v>298.06909501999996</v>
      </c>
      <c r="AH121" s="11">
        <f t="shared" ref="AH121:AH127" si="27">((AD121/1.12/60)*8.18)-80*0.7</f>
        <v>335.66077383599998</v>
      </c>
    </row>
    <row r="122" spans="2:34">
      <c r="B122">
        <v>1980</v>
      </c>
      <c r="C122">
        <v>9</v>
      </c>
      <c r="D122">
        <v>47.914999999999999</v>
      </c>
      <c r="Q122" s="19">
        <v>2001</v>
      </c>
      <c r="R122" s="11">
        <f t="shared" si="24"/>
        <v>0.37130457719298243</v>
      </c>
      <c r="S122" s="11">
        <f t="shared" si="25"/>
        <v>2.4286110146609721</v>
      </c>
      <c r="T122" s="19">
        <v>2001</v>
      </c>
      <c r="U122" s="19">
        <v>25</v>
      </c>
      <c r="V122" s="19">
        <v>0</v>
      </c>
      <c r="W122" s="19">
        <v>57</v>
      </c>
      <c r="X122" s="19">
        <v>21.164360899999998</v>
      </c>
      <c r="Y122" s="19">
        <v>51.4</v>
      </c>
      <c r="Z122" s="11">
        <f t="shared" si="21"/>
        <v>1845.8949465600001</v>
      </c>
      <c r="AA122" s="19">
        <f t="shared" si="21"/>
        <v>1519.3048012800002</v>
      </c>
      <c r="AB122" s="19">
        <f t="shared" si="22"/>
        <v>1877.3388950400001</v>
      </c>
      <c r="AC122" s="19"/>
      <c r="AD122" s="19">
        <f t="shared" si="22"/>
        <v>1727.0534937600003</v>
      </c>
      <c r="AE122" s="11">
        <f t="shared" si="23"/>
        <v>207.19375986399999</v>
      </c>
      <c r="AF122" s="11">
        <f t="shared" si="23"/>
        <v>184.939185632</v>
      </c>
      <c r="AG122" s="11">
        <f t="shared" si="26"/>
        <v>186.52131192599998</v>
      </c>
      <c r="AH122" s="11">
        <f t="shared" si="27"/>
        <v>154.22764254399999</v>
      </c>
    </row>
    <row r="123" spans="2:34">
      <c r="B123">
        <v>1980</v>
      </c>
      <c r="C123">
        <v>10</v>
      </c>
      <c r="D123">
        <v>51.092500000000001</v>
      </c>
      <c r="Q123" s="19">
        <v>2002</v>
      </c>
      <c r="R123" s="11">
        <f t="shared" si="24"/>
        <v>0.77044924912280699</v>
      </c>
      <c r="S123" s="11">
        <f t="shared" si="25"/>
        <v>1.2583225764893899</v>
      </c>
      <c r="T123" s="19">
        <v>2002</v>
      </c>
      <c r="U123" s="19">
        <v>39</v>
      </c>
      <c r="V123" s="19">
        <v>0</v>
      </c>
      <c r="W123" s="19">
        <v>57</v>
      </c>
      <c r="X123" s="19">
        <v>43.915607199999997</v>
      </c>
      <c r="Y123" s="19">
        <v>55.26</v>
      </c>
      <c r="Z123" s="11">
        <f t="shared" si="21"/>
        <v>3231.85451904</v>
      </c>
      <c r="AA123" s="19">
        <f t="shared" si="21"/>
        <v>3144.95678112</v>
      </c>
      <c r="AB123" s="19">
        <f t="shared" si="22"/>
        <v>2997.5554761600001</v>
      </c>
      <c r="AC123" s="19"/>
      <c r="AD123" s="19">
        <f t="shared" si="22"/>
        <v>2859.3062332800005</v>
      </c>
      <c r="AE123" s="11">
        <f t="shared" si="23"/>
        <v>366.10133877599998</v>
      </c>
      <c r="AF123" s="11">
        <f t="shared" si="23"/>
        <v>382.82360817799997</v>
      </c>
      <c r="AG123" s="11">
        <f t="shared" si="26"/>
        <v>322.88100885400002</v>
      </c>
      <c r="AH123" s="11">
        <f t="shared" si="27"/>
        <v>292.05245518199996</v>
      </c>
    </row>
    <row r="124" spans="2:34">
      <c r="B124">
        <v>1980</v>
      </c>
      <c r="C124">
        <v>11</v>
      </c>
      <c r="D124">
        <v>52.994999999999997</v>
      </c>
      <c r="Q124" s="19">
        <v>2003</v>
      </c>
      <c r="R124" s="11">
        <f t="shared" si="24"/>
        <v>1.549632942105263</v>
      </c>
      <c r="S124" s="11">
        <f t="shared" si="25"/>
        <v>1.0392953531314864</v>
      </c>
      <c r="T124" s="19">
        <v>2003</v>
      </c>
      <c r="U124" s="19">
        <v>56</v>
      </c>
      <c r="V124" s="19">
        <v>65.988220374720015</v>
      </c>
      <c r="W124" s="19">
        <v>57</v>
      </c>
      <c r="X124" s="19">
        <v>88.329077699999999</v>
      </c>
      <c r="Y124" s="19">
        <v>91.8</v>
      </c>
      <c r="Z124" s="11">
        <f t="shared" si="21"/>
        <v>5089.7469504000001</v>
      </c>
      <c r="AA124" s="19">
        <f t="shared" si="21"/>
        <v>5996.1402412799998</v>
      </c>
      <c r="AB124" s="19">
        <f t="shared" si="22"/>
        <v>5089.7469504000001</v>
      </c>
      <c r="AC124" s="19"/>
      <c r="AD124" s="19">
        <f t="shared" si="22"/>
        <v>5996.1402412799998</v>
      </c>
      <c r="AE124" s="11">
        <f t="shared" si="23"/>
        <v>580.35550675999991</v>
      </c>
      <c r="AF124" s="11">
        <f t="shared" si="23"/>
        <v>683.69555486969591</v>
      </c>
      <c r="AG124" s="11">
        <f t="shared" si="26"/>
        <v>577.55550675999996</v>
      </c>
      <c r="AH124" s="11">
        <f t="shared" si="27"/>
        <v>673.88730913199993</v>
      </c>
    </row>
    <row r="125" spans="2:34">
      <c r="B125">
        <v>1980</v>
      </c>
      <c r="C125">
        <v>12</v>
      </c>
      <c r="D125">
        <v>51.667499999999997</v>
      </c>
      <c r="Q125" s="19">
        <v>2004</v>
      </c>
      <c r="R125" s="11">
        <f t="shared" si="24"/>
        <v>1.0649122807017544</v>
      </c>
      <c r="S125" s="11">
        <f t="shared" si="25"/>
        <v>0.71993410214168041</v>
      </c>
      <c r="T125" s="19">
        <v>2004</v>
      </c>
      <c r="U125" s="19">
        <v>20</v>
      </c>
      <c r="V125" s="19">
        <v>79.340352000000024</v>
      </c>
      <c r="W125" s="19">
        <v>57</v>
      </c>
      <c r="X125" s="19">
        <v>60.7</v>
      </c>
      <c r="Y125" s="19">
        <v>43.7</v>
      </c>
      <c r="Z125" s="11">
        <f t="shared" si="21"/>
        <v>1935.3600000000001</v>
      </c>
      <c r="AA125" s="19">
        <f t="shared" si="21"/>
        <v>3763.2000000000003</v>
      </c>
      <c r="AB125" s="19">
        <f t="shared" si="22"/>
        <v>3608.6400000000003</v>
      </c>
      <c r="AC125" s="19"/>
      <c r="AD125" s="19">
        <f t="shared" si="22"/>
        <v>3763.2000000000003</v>
      </c>
      <c r="AE125" s="11">
        <f t="shared" si="23"/>
        <v>221.584</v>
      </c>
      <c r="AF125" s="11">
        <f t="shared" si="23"/>
        <v>402.54175359999999</v>
      </c>
      <c r="AG125" s="11">
        <f t="shared" si="26"/>
        <v>397.26600000000002</v>
      </c>
      <c r="AH125" s="11">
        <f t="shared" si="27"/>
        <v>402.08</v>
      </c>
    </row>
    <row r="126" spans="2:34">
      <c r="B126">
        <v>1980</v>
      </c>
      <c r="C126">
        <v>13</v>
      </c>
      <c r="D126">
        <v>56.292499999999997</v>
      </c>
      <c r="Q126" s="19">
        <v>2005</v>
      </c>
      <c r="R126" s="11">
        <f t="shared" si="24"/>
        <v>0.7505183561403509</v>
      </c>
      <c r="S126" s="11">
        <f t="shared" si="25"/>
        <v>1.2389098198547281</v>
      </c>
      <c r="T126" s="19">
        <v>2005</v>
      </c>
      <c r="U126" s="19">
        <v>40</v>
      </c>
      <c r="V126" s="19">
        <v>30.387040024320015</v>
      </c>
      <c r="W126" s="19">
        <v>57</v>
      </c>
      <c r="X126" s="19">
        <v>42.7795463</v>
      </c>
      <c r="Y126" s="19">
        <v>53</v>
      </c>
      <c r="Z126" s="11">
        <f t="shared" si="21"/>
        <v>2239.7760000000003</v>
      </c>
      <c r="AA126" s="19">
        <f t="shared" si="21"/>
        <v>2239.7760000000003</v>
      </c>
      <c r="AB126" s="19">
        <f t="shared" si="22"/>
        <v>2561.5569033600004</v>
      </c>
      <c r="AC126" s="19"/>
      <c r="AD126" s="19">
        <f t="shared" si="22"/>
        <v>2607.0887068800002</v>
      </c>
      <c r="AE126" s="11">
        <f t="shared" si="23"/>
        <v>244.63940000000002</v>
      </c>
      <c r="AF126" s="11">
        <f t="shared" si="23"/>
        <v>251.36847198297602</v>
      </c>
      <c r="AG126" s="11">
        <f t="shared" si="26"/>
        <v>269.80856353399997</v>
      </c>
      <c r="AH126" s="11">
        <f t="shared" si="27"/>
        <v>261.350976522</v>
      </c>
    </row>
    <row r="127" spans="2:34">
      <c r="B127">
        <v>1980</v>
      </c>
      <c r="C127">
        <v>14</v>
      </c>
      <c r="D127">
        <v>52.06</v>
      </c>
      <c r="Q127" s="19">
        <v>2006</v>
      </c>
      <c r="R127" s="11">
        <f t="shared" si="24"/>
        <v>0.71421052631578952</v>
      </c>
      <c r="S127" s="11">
        <f t="shared" si="25"/>
        <v>1.0488823384917711</v>
      </c>
      <c r="T127" s="19">
        <v>2006</v>
      </c>
      <c r="U127" s="19">
        <v>10</v>
      </c>
      <c r="V127" s="19">
        <v>15.45048960000001</v>
      </c>
      <c r="W127" s="19">
        <v>57</v>
      </c>
      <c r="X127" s="19">
        <v>40.71</v>
      </c>
      <c r="Y127" s="19">
        <v>42.7</v>
      </c>
      <c r="Z127" s="11">
        <f t="shared" si="21"/>
        <v>2584.5120000000002</v>
      </c>
      <c r="AA127" s="19">
        <f t="shared" si="21"/>
        <v>2584.5120000000002</v>
      </c>
      <c r="AB127" s="19">
        <f>AB136*60*1.12</f>
        <v>2272.7040000000002</v>
      </c>
      <c r="AC127" s="19"/>
      <c r="AD127" s="19">
        <f>AD136*60*1.12</f>
        <v>2707.4880000000003</v>
      </c>
      <c r="AE127" s="11">
        <f t="shared" si="23"/>
        <v>307.6028</v>
      </c>
      <c r="AF127" s="11">
        <f t="shared" si="23"/>
        <v>303.78745728000001</v>
      </c>
      <c r="AG127" s="11">
        <f t="shared" si="26"/>
        <v>234.64760000000001</v>
      </c>
      <c r="AH127" s="11">
        <f t="shared" si="27"/>
        <v>273.57220000000001</v>
      </c>
    </row>
    <row r="128" spans="2:34">
      <c r="B128">
        <v>1981</v>
      </c>
      <c r="C128">
        <v>1</v>
      </c>
      <c r="D128">
        <v>21.66</v>
      </c>
      <c r="Q128" s="19">
        <v>2007</v>
      </c>
      <c r="R128" s="11">
        <f t="shared" si="24"/>
        <v>0.88263157894736843</v>
      </c>
      <c r="S128" s="11">
        <f t="shared" si="25"/>
        <v>1.1027628702047305</v>
      </c>
      <c r="T128" s="19">
        <v>2007</v>
      </c>
      <c r="U128" s="19"/>
      <c r="V128" s="19"/>
      <c r="W128" s="19">
        <v>57</v>
      </c>
      <c r="X128" s="19">
        <v>50.31</v>
      </c>
      <c r="Y128" s="19">
        <v>55.48</v>
      </c>
      <c r="AA128" s="19"/>
      <c r="AE128" s="7">
        <f>AVERAGE(AE120:AE127)</f>
        <v>302.26208414249999</v>
      </c>
      <c r="AF128" s="7">
        <f>AVERAGE(AF120:AF127)</f>
        <v>341.40284224103243</v>
      </c>
      <c r="AG128" s="7">
        <f>AVERAGE(AG120:AG127)</f>
        <v>318.51053229824993</v>
      </c>
      <c r="AH128" s="7">
        <f>AVERAGE(AH120:AH127)</f>
        <v>340.65201034624999</v>
      </c>
    </row>
    <row r="129" spans="2:30">
      <c r="B129">
        <v>1981</v>
      </c>
      <c r="C129">
        <v>2</v>
      </c>
      <c r="D129">
        <v>19.5425</v>
      </c>
      <c r="Q129" s="19">
        <v>2008</v>
      </c>
      <c r="R129" s="11">
        <f t="shared" si="24"/>
        <v>1.6368421052631579</v>
      </c>
      <c r="S129" s="11">
        <f t="shared" si="25"/>
        <v>0.9648445873526259</v>
      </c>
      <c r="T129" s="19">
        <v>2008</v>
      </c>
      <c r="U129" s="19"/>
      <c r="V129" s="19">
        <v>112</v>
      </c>
      <c r="W129" s="19">
        <v>57</v>
      </c>
      <c r="X129" s="19">
        <v>93.3</v>
      </c>
      <c r="Y129" s="19">
        <v>90.02</v>
      </c>
      <c r="Z129" s="19">
        <v>31.011738099999999</v>
      </c>
      <c r="AA129" s="19">
        <v>47.48</v>
      </c>
      <c r="AB129" s="11">
        <v>37.082539400000002</v>
      </c>
      <c r="AD129">
        <v>47.479795299999999</v>
      </c>
    </row>
    <row r="130" spans="2:30">
      <c r="B130">
        <v>1981</v>
      </c>
      <c r="C130">
        <v>3</v>
      </c>
      <c r="D130">
        <v>31.704999999999998</v>
      </c>
      <c r="R130">
        <f>AVERAGE(R120:R129)</f>
        <v>0.93795161315789455</v>
      </c>
      <c r="S130">
        <f>AVERAGE(S120:S129)</f>
        <v>1.2446723919592122</v>
      </c>
      <c r="Z130" s="19">
        <v>36.154504899999999</v>
      </c>
      <c r="AA130" s="19">
        <v>23.56</v>
      </c>
      <c r="AB130" s="11">
        <v>41.573239000000001</v>
      </c>
      <c r="AD130">
        <v>47.880290199999997</v>
      </c>
    </row>
    <row r="131" spans="2:30">
      <c r="B131">
        <v>1981</v>
      </c>
      <c r="C131">
        <v>4</v>
      </c>
      <c r="D131">
        <v>32.277500000000003</v>
      </c>
      <c r="Z131" s="19">
        <v>27.468674799999999</v>
      </c>
      <c r="AA131" s="19">
        <v>22.608702399999999</v>
      </c>
      <c r="AB131" s="11">
        <v>27.9365907</v>
      </c>
      <c r="AD131">
        <v>25.700200800000001</v>
      </c>
    </row>
    <row r="132" spans="2:30">
      <c r="B132">
        <v>1981</v>
      </c>
      <c r="C132">
        <v>5</v>
      </c>
      <c r="D132">
        <v>34.905000000000001</v>
      </c>
      <c r="Z132" s="19">
        <v>48.093073199999999</v>
      </c>
      <c r="AA132" s="19">
        <v>46.799952099999999</v>
      </c>
      <c r="AB132" s="11">
        <v>44.606480300000001</v>
      </c>
      <c r="AD132">
        <v>42.549199899999998</v>
      </c>
    </row>
    <row r="133" spans="2:30">
      <c r="B133">
        <v>1981</v>
      </c>
      <c r="C133">
        <v>6</v>
      </c>
      <c r="D133">
        <v>37.54</v>
      </c>
      <c r="Z133" s="19">
        <v>75.740281999999993</v>
      </c>
      <c r="AA133" s="19">
        <v>89.228277399999996</v>
      </c>
      <c r="AB133" s="11">
        <v>75.740281999999993</v>
      </c>
      <c r="AD133">
        <v>89.228277399999996</v>
      </c>
    </row>
    <row r="134" spans="2:30">
      <c r="B134">
        <v>1981</v>
      </c>
      <c r="C134">
        <v>7</v>
      </c>
      <c r="D134">
        <v>38.782499999999999</v>
      </c>
      <c r="Z134" s="19">
        <v>28.8</v>
      </c>
      <c r="AA134" s="19">
        <v>56</v>
      </c>
      <c r="AB134" s="11">
        <v>53.7</v>
      </c>
      <c r="AD134">
        <v>56</v>
      </c>
    </row>
    <row r="135" spans="2:30">
      <c r="B135">
        <v>1981</v>
      </c>
      <c r="C135">
        <v>8</v>
      </c>
      <c r="D135">
        <v>34.817500000000003</v>
      </c>
      <c r="Z135" s="19">
        <v>33.33</v>
      </c>
      <c r="AA135" s="19">
        <v>33.33</v>
      </c>
      <c r="AB135" s="11">
        <v>38.118406299999997</v>
      </c>
      <c r="AD135">
        <v>38.795962899999999</v>
      </c>
    </row>
    <row r="136" spans="2:30">
      <c r="B136">
        <v>1981</v>
      </c>
      <c r="C136">
        <v>9</v>
      </c>
      <c r="D136">
        <v>36.784999999999997</v>
      </c>
      <c r="Z136" s="19">
        <v>38.46</v>
      </c>
      <c r="AA136" s="19">
        <v>38.46</v>
      </c>
      <c r="AB136" s="11">
        <v>33.82</v>
      </c>
      <c r="AD136">
        <v>40.29</v>
      </c>
    </row>
    <row r="137" spans="2:30">
      <c r="B137">
        <v>1981</v>
      </c>
      <c r="C137">
        <v>10</v>
      </c>
      <c r="D137">
        <v>33.637500000000003</v>
      </c>
    </row>
    <row r="138" spans="2:30">
      <c r="B138">
        <v>1981</v>
      </c>
      <c r="C138">
        <v>11</v>
      </c>
      <c r="D138">
        <v>40.777500000000003</v>
      </c>
    </row>
    <row r="139" spans="2:30">
      <c r="B139">
        <v>1981</v>
      </c>
      <c r="C139">
        <v>12</v>
      </c>
      <c r="D139">
        <v>36.422499999999999</v>
      </c>
    </row>
    <row r="140" spans="2:30">
      <c r="B140">
        <v>1981</v>
      </c>
      <c r="C140">
        <v>13</v>
      </c>
      <c r="D140">
        <v>36.872500000000002</v>
      </c>
    </row>
    <row r="141" spans="2:30">
      <c r="B141">
        <v>1981</v>
      </c>
      <c r="C141">
        <v>14</v>
      </c>
      <c r="D141">
        <v>44.3125</v>
      </c>
    </row>
    <row r="142" spans="2:30">
      <c r="B142">
        <v>1982</v>
      </c>
      <c r="C142">
        <v>1</v>
      </c>
      <c r="D142">
        <v>19.7225</v>
      </c>
    </row>
    <row r="143" spans="2:30">
      <c r="B143">
        <v>1982</v>
      </c>
      <c r="C143">
        <v>2</v>
      </c>
      <c r="D143">
        <v>27.497499999999999</v>
      </c>
    </row>
    <row r="144" spans="2:30">
      <c r="B144">
        <v>1982</v>
      </c>
      <c r="C144">
        <v>3</v>
      </c>
      <c r="D144">
        <v>36.057499999999997</v>
      </c>
    </row>
    <row r="145" spans="2:4">
      <c r="B145">
        <v>1982</v>
      </c>
      <c r="C145">
        <v>4</v>
      </c>
      <c r="D145">
        <v>32.82</v>
      </c>
    </row>
    <row r="146" spans="2:4">
      <c r="B146">
        <v>1982</v>
      </c>
      <c r="C146">
        <v>5</v>
      </c>
      <c r="D146">
        <v>32.729999999999997</v>
      </c>
    </row>
    <row r="147" spans="2:4">
      <c r="B147">
        <v>1982</v>
      </c>
      <c r="C147">
        <v>6</v>
      </c>
      <c r="D147">
        <v>29.737500000000001</v>
      </c>
    </row>
    <row r="148" spans="2:4">
      <c r="B148">
        <v>1982</v>
      </c>
      <c r="C148">
        <v>7</v>
      </c>
      <c r="D148">
        <v>27.8</v>
      </c>
    </row>
    <row r="149" spans="2:4">
      <c r="B149">
        <v>1982</v>
      </c>
      <c r="C149">
        <v>8</v>
      </c>
      <c r="D149">
        <v>16.88</v>
      </c>
    </row>
    <row r="150" spans="2:4">
      <c r="B150">
        <v>1982</v>
      </c>
      <c r="C150">
        <v>9</v>
      </c>
      <c r="D150">
        <v>26.164999999999999</v>
      </c>
    </row>
    <row r="151" spans="2:4">
      <c r="B151">
        <v>1982</v>
      </c>
      <c r="C151">
        <v>10</v>
      </c>
      <c r="D151">
        <v>33.82</v>
      </c>
    </row>
    <row r="152" spans="2:4">
      <c r="B152">
        <v>1982</v>
      </c>
      <c r="C152">
        <v>11</v>
      </c>
      <c r="D152">
        <v>34.392499999999998</v>
      </c>
    </row>
    <row r="153" spans="2:4">
      <c r="B153">
        <v>1982</v>
      </c>
      <c r="C153">
        <v>12</v>
      </c>
      <c r="D153">
        <v>28.282499999999999</v>
      </c>
    </row>
    <row r="154" spans="2:4">
      <c r="B154">
        <v>1982</v>
      </c>
      <c r="C154">
        <v>13</v>
      </c>
      <c r="D154">
        <v>33.122500000000002</v>
      </c>
    </row>
    <row r="155" spans="2:4">
      <c r="B155">
        <v>1982</v>
      </c>
      <c r="C155">
        <v>14</v>
      </c>
      <c r="D155">
        <v>30.4925</v>
      </c>
    </row>
    <row r="156" spans="2:4">
      <c r="B156">
        <v>1983</v>
      </c>
      <c r="C156">
        <v>1</v>
      </c>
      <c r="D156">
        <v>38.325000000000003</v>
      </c>
    </row>
    <row r="157" spans="2:4">
      <c r="B157">
        <v>1983</v>
      </c>
      <c r="C157">
        <v>2</v>
      </c>
      <c r="D157">
        <v>38.537500000000001</v>
      </c>
    </row>
    <row r="158" spans="2:4">
      <c r="B158">
        <v>1983</v>
      </c>
      <c r="C158">
        <v>3</v>
      </c>
      <c r="D158">
        <v>48.097499999999997</v>
      </c>
    </row>
    <row r="159" spans="2:4">
      <c r="B159">
        <v>1983</v>
      </c>
      <c r="C159">
        <v>4</v>
      </c>
      <c r="D159">
        <v>51.545000000000002</v>
      </c>
    </row>
    <row r="160" spans="2:4">
      <c r="B160">
        <v>1983</v>
      </c>
      <c r="C160">
        <v>5</v>
      </c>
      <c r="D160">
        <v>51.0625</v>
      </c>
    </row>
    <row r="161" spans="2:4">
      <c r="B161">
        <v>1983</v>
      </c>
      <c r="C161">
        <v>6</v>
      </c>
      <c r="D161">
        <v>47.61</v>
      </c>
    </row>
    <row r="162" spans="2:4">
      <c r="B162">
        <v>1983</v>
      </c>
      <c r="C162">
        <v>7</v>
      </c>
      <c r="D162">
        <v>37.417499999999997</v>
      </c>
    </row>
    <row r="163" spans="2:4">
      <c r="B163">
        <v>1983</v>
      </c>
      <c r="C163">
        <v>8</v>
      </c>
      <c r="D163">
        <v>44.377499999999998</v>
      </c>
    </row>
    <row r="164" spans="2:4">
      <c r="B164">
        <v>1983</v>
      </c>
      <c r="C164">
        <v>9</v>
      </c>
      <c r="D164">
        <v>46.3125</v>
      </c>
    </row>
    <row r="165" spans="2:4">
      <c r="B165">
        <v>1983</v>
      </c>
      <c r="C165">
        <v>10</v>
      </c>
      <c r="D165">
        <v>50.73</v>
      </c>
    </row>
    <row r="166" spans="2:4">
      <c r="B166">
        <v>1983</v>
      </c>
      <c r="C166">
        <v>11</v>
      </c>
      <c r="D166">
        <v>48.612499999999997</v>
      </c>
    </row>
    <row r="167" spans="2:4">
      <c r="B167">
        <v>1983</v>
      </c>
      <c r="C167">
        <v>12</v>
      </c>
      <c r="D167">
        <v>49.792499999999997</v>
      </c>
    </row>
    <row r="168" spans="2:4">
      <c r="B168">
        <v>1983</v>
      </c>
      <c r="C168">
        <v>13</v>
      </c>
      <c r="D168">
        <v>33.215000000000003</v>
      </c>
    </row>
    <row r="169" spans="2:4">
      <c r="B169">
        <v>1983</v>
      </c>
      <c r="C169">
        <v>14</v>
      </c>
      <c r="D169">
        <v>46.917499999999997</v>
      </c>
    </row>
    <row r="170" spans="2:4">
      <c r="B170">
        <v>1984</v>
      </c>
      <c r="C170">
        <v>1</v>
      </c>
      <c r="D170">
        <v>32.945</v>
      </c>
    </row>
    <row r="171" spans="2:4">
      <c r="B171">
        <v>1984</v>
      </c>
      <c r="C171">
        <v>2</v>
      </c>
      <c r="D171">
        <v>33.365000000000002</v>
      </c>
    </row>
    <row r="172" spans="2:4">
      <c r="B172">
        <v>1984</v>
      </c>
      <c r="C172">
        <v>3</v>
      </c>
      <c r="D172">
        <v>43.712499999999999</v>
      </c>
    </row>
    <row r="173" spans="2:4">
      <c r="B173">
        <v>1984</v>
      </c>
      <c r="C173">
        <v>4</v>
      </c>
      <c r="D173">
        <v>42.56</v>
      </c>
    </row>
    <row r="174" spans="2:4">
      <c r="B174">
        <v>1984</v>
      </c>
      <c r="C174">
        <v>5</v>
      </c>
      <c r="D174">
        <v>44.6175</v>
      </c>
    </row>
    <row r="175" spans="2:4">
      <c r="B175">
        <v>1984</v>
      </c>
      <c r="C175">
        <v>6</v>
      </c>
      <c r="D175">
        <v>42.227499999999999</v>
      </c>
    </row>
    <row r="176" spans="2:4">
      <c r="B176">
        <v>1984</v>
      </c>
      <c r="C176">
        <v>7</v>
      </c>
      <c r="D176">
        <v>40.35</v>
      </c>
    </row>
    <row r="177" spans="2:4">
      <c r="B177">
        <v>1984</v>
      </c>
      <c r="C177">
        <v>8</v>
      </c>
      <c r="D177">
        <v>36.722499999999997</v>
      </c>
    </row>
    <row r="178" spans="2:4">
      <c r="B178">
        <v>1984</v>
      </c>
      <c r="C178">
        <v>9</v>
      </c>
      <c r="D178">
        <v>41.26</v>
      </c>
    </row>
    <row r="179" spans="2:4">
      <c r="B179">
        <v>1984</v>
      </c>
      <c r="C179">
        <v>10</v>
      </c>
      <c r="D179">
        <v>42.652500000000003</v>
      </c>
    </row>
    <row r="180" spans="2:4">
      <c r="B180">
        <v>1984</v>
      </c>
      <c r="C180">
        <v>11</v>
      </c>
      <c r="D180">
        <v>50.667499999999997</v>
      </c>
    </row>
    <row r="181" spans="2:4">
      <c r="B181">
        <v>1984</v>
      </c>
      <c r="C181">
        <v>12</v>
      </c>
      <c r="D181">
        <v>43.41</v>
      </c>
    </row>
    <row r="182" spans="2:4">
      <c r="B182">
        <v>1984</v>
      </c>
      <c r="C182">
        <v>13</v>
      </c>
      <c r="D182">
        <v>38.172499999999999</v>
      </c>
    </row>
    <row r="183" spans="2:4">
      <c r="B183">
        <v>1984</v>
      </c>
      <c r="C183">
        <v>14</v>
      </c>
      <c r="D183">
        <v>41.984999999999999</v>
      </c>
    </row>
    <row r="184" spans="2:4">
      <c r="B184">
        <v>1985</v>
      </c>
      <c r="C184">
        <v>1</v>
      </c>
      <c r="D184">
        <v>22.807500000000001</v>
      </c>
    </row>
    <row r="185" spans="2:4">
      <c r="B185">
        <v>1985</v>
      </c>
      <c r="C185">
        <v>2</v>
      </c>
      <c r="D185">
        <v>20.4175</v>
      </c>
    </row>
    <row r="186" spans="2:4">
      <c r="B186">
        <v>1985</v>
      </c>
      <c r="C186">
        <v>3</v>
      </c>
      <c r="D186">
        <v>30.4925</v>
      </c>
    </row>
    <row r="187" spans="2:4">
      <c r="B187">
        <v>1985</v>
      </c>
      <c r="C187">
        <v>4</v>
      </c>
      <c r="D187">
        <v>34.305</v>
      </c>
    </row>
    <row r="188" spans="2:4">
      <c r="B188">
        <v>1985</v>
      </c>
      <c r="C188">
        <v>5</v>
      </c>
      <c r="D188">
        <v>34.664999999999999</v>
      </c>
    </row>
    <row r="189" spans="2:4">
      <c r="B189">
        <v>1985</v>
      </c>
      <c r="C189">
        <v>6</v>
      </c>
      <c r="D189">
        <v>33.395000000000003</v>
      </c>
    </row>
    <row r="190" spans="2:4">
      <c r="B190">
        <v>1985</v>
      </c>
      <c r="C190">
        <v>7</v>
      </c>
      <c r="D190">
        <v>30.22</v>
      </c>
    </row>
    <row r="191" spans="2:4">
      <c r="B191">
        <v>1985</v>
      </c>
      <c r="C191">
        <v>8</v>
      </c>
      <c r="D191">
        <v>30.672499999999999</v>
      </c>
    </row>
    <row r="192" spans="2:4">
      <c r="B192">
        <v>1985</v>
      </c>
      <c r="C192">
        <v>9</v>
      </c>
      <c r="D192">
        <v>35.027500000000003</v>
      </c>
    </row>
    <row r="193" spans="2:4">
      <c r="B193">
        <v>1985</v>
      </c>
      <c r="C193">
        <v>10</v>
      </c>
      <c r="D193">
        <v>35.270000000000003</v>
      </c>
    </row>
    <row r="194" spans="2:4">
      <c r="B194">
        <v>1985</v>
      </c>
      <c r="C194">
        <v>11</v>
      </c>
      <c r="D194">
        <v>34.817500000000003</v>
      </c>
    </row>
    <row r="195" spans="2:4">
      <c r="B195">
        <v>1985</v>
      </c>
      <c r="C195">
        <v>12</v>
      </c>
      <c r="D195">
        <v>35.695</v>
      </c>
    </row>
    <row r="196" spans="2:4">
      <c r="B196">
        <v>1985</v>
      </c>
      <c r="C196">
        <v>13</v>
      </c>
      <c r="D196">
        <v>27.86</v>
      </c>
    </row>
    <row r="197" spans="2:4">
      <c r="B197">
        <v>1985</v>
      </c>
      <c r="C197">
        <v>14</v>
      </c>
      <c r="D197">
        <v>35.057499999999997</v>
      </c>
    </row>
    <row r="198" spans="2:4">
      <c r="B198">
        <v>1986</v>
      </c>
      <c r="C198">
        <v>1</v>
      </c>
      <c r="D198">
        <v>37.75</v>
      </c>
    </row>
    <row r="199" spans="2:4">
      <c r="B199">
        <v>1986</v>
      </c>
      <c r="C199">
        <v>2</v>
      </c>
      <c r="D199">
        <v>40.3825</v>
      </c>
    </row>
    <row r="200" spans="2:4">
      <c r="B200">
        <v>1986</v>
      </c>
      <c r="C200">
        <v>3</v>
      </c>
      <c r="D200">
        <v>42.44</v>
      </c>
    </row>
    <row r="201" spans="2:4">
      <c r="B201">
        <v>1986</v>
      </c>
      <c r="C201">
        <v>4</v>
      </c>
      <c r="D201">
        <v>43.077500000000001</v>
      </c>
    </row>
    <row r="202" spans="2:4">
      <c r="B202">
        <v>1986</v>
      </c>
      <c r="C202">
        <v>5</v>
      </c>
      <c r="D202">
        <v>44.467500000000001</v>
      </c>
    </row>
    <row r="203" spans="2:4">
      <c r="B203">
        <v>1986</v>
      </c>
      <c r="C203">
        <v>6</v>
      </c>
      <c r="D203">
        <v>45.375</v>
      </c>
    </row>
    <row r="204" spans="2:4">
      <c r="B204">
        <v>1986</v>
      </c>
      <c r="C204">
        <v>7</v>
      </c>
      <c r="D204">
        <v>46.01</v>
      </c>
    </row>
    <row r="205" spans="2:4">
      <c r="B205">
        <v>1986</v>
      </c>
      <c r="C205">
        <v>8</v>
      </c>
      <c r="D205">
        <v>40.8675</v>
      </c>
    </row>
    <row r="206" spans="2:4">
      <c r="B206">
        <v>1986</v>
      </c>
      <c r="C206">
        <v>9</v>
      </c>
      <c r="D206">
        <v>43.65</v>
      </c>
    </row>
    <row r="207" spans="2:4">
      <c r="B207">
        <v>1986</v>
      </c>
      <c r="C207">
        <v>10</v>
      </c>
      <c r="D207">
        <v>44.192500000000003</v>
      </c>
    </row>
    <row r="208" spans="2:4">
      <c r="B208">
        <v>1986</v>
      </c>
      <c r="C208">
        <v>11</v>
      </c>
      <c r="D208">
        <v>46.402500000000003</v>
      </c>
    </row>
    <row r="209" spans="2:4">
      <c r="B209">
        <v>1986</v>
      </c>
      <c r="C209">
        <v>12</v>
      </c>
      <c r="D209">
        <v>43.317500000000003</v>
      </c>
    </row>
    <row r="210" spans="2:4">
      <c r="B210">
        <v>1986</v>
      </c>
      <c r="C210">
        <v>13</v>
      </c>
      <c r="D210">
        <v>43.32</v>
      </c>
    </row>
    <row r="211" spans="2:4">
      <c r="B211">
        <v>1986</v>
      </c>
      <c r="C211">
        <v>14</v>
      </c>
      <c r="D211">
        <v>45.372500000000002</v>
      </c>
    </row>
    <row r="212" spans="2:4">
      <c r="B212">
        <v>1987</v>
      </c>
      <c r="C212">
        <v>1</v>
      </c>
      <c r="D212">
        <v>30.885000000000002</v>
      </c>
    </row>
    <row r="213" spans="2:4">
      <c r="B213">
        <v>1987</v>
      </c>
      <c r="C213">
        <v>2</v>
      </c>
      <c r="D213">
        <v>30.4925</v>
      </c>
    </row>
    <row r="214" spans="2:4">
      <c r="B214">
        <v>1987</v>
      </c>
      <c r="C214">
        <v>3</v>
      </c>
      <c r="D214">
        <v>37.055</v>
      </c>
    </row>
    <row r="215" spans="2:4">
      <c r="B215">
        <v>1987</v>
      </c>
      <c r="C215">
        <v>4</v>
      </c>
      <c r="D215">
        <v>41.112499999999997</v>
      </c>
    </row>
    <row r="216" spans="2:4">
      <c r="B216">
        <v>1987</v>
      </c>
      <c r="C216">
        <v>5</v>
      </c>
      <c r="D216">
        <v>42.652500000000003</v>
      </c>
    </row>
    <row r="217" spans="2:4">
      <c r="B217">
        <v>1987</v>
      </c>
      <c r="C217">
        <v>6</v>
      </c>
      <c r="D217">
        <v>42.982500000000002</v>
      </c>
    </row>
    <row r="218" spans="2:4">
      <c r="B218">
        <v>1987</v>
      </c>
      <c r="C218">
        <v>7</v>
      </c>
      <c r="D218">
        <v>41.502499999999998</v>
      </c>
    </row>
    <row r="219" spans="2:4">
      <c r="B219">
        <v>1987</v>
      </c>
      <c r="C219">
        <v>8</v>
      </c>
      <c r="D219">
        <v>37.237499999999997</v>
      </c>
    </row>
    <row r="220" spans="2:4">
      <c r="B220">
        <v>1987</v>
      </c>
      <c r="C220">
        <v>9</v>
      </c>
      <c r="D220">
        <v>39.567500000000003</v>
      </c>
    </row>
    <row r="221" spans="2:4">
      <c r="B221">
        <v>1987</v>
      </c>
      <c r="C221">
        <v>10</v>
      </c>
      <c r="D221">
        <v>40.93</v>
      </c>
    </row>
    <row r="222" spans="2:4">
      <c r="B222">
        <v>1987</v>
      </c>
      <c r="C222">
        <v>11</v>
      </c>
      <c r="D222">
        <v>36.842500000000001</v>
      </c>
    </row>
    <row r="223" spans="2:4">
      <c r="B223">
        <v>1987</v>
      </c>
      <c r="C223">
        <v>12</v>
      </c>
      <c r="D223">
        <v>43.407499999999999</v>
      </c>
    </row>
    <row r="224" spans="2:4">
      <c r="B224">
        <v>1987</v>
      </c>
      <c r="C224">
        <v>13</v>
      </c>
      <c r="D224">
        <v>31.217500000000001</v>
      </c>
    </row>
    <row r="225" spans="2:4">
      <c r="B225">
        <v>1987</v>
      </c>
      <c r="C225">
        <v>14</v>
      </c>
      <c r="D225">
        <v>43.65</v>
      </c>
    </row>
    <row r="226" spans="2:4">
      <c r="B226">
        <v>1988</v>
      </c>
      <c r="C226">
        <v>1</v>
      </c>
      <c r="D226">
        <v>27.98</v>
      </c>
    </row>
    <row r="227" spans="2:4">
      <c r="B227">
        <v>1988</v>
      </c>
      <c r="C227">
        <v>2</v>
      </c>
      <c r="D227">
        <v>27.072500000000002</v>
      </c>
    </row>
    <row r="228" spans="2:4">
      <c r="B228">
        <v>1988</v>
      </c>
      <c r="C228">
        <v>3</v>
      </c>
      <c r="D228">
        <v>40.957500000000003</v>
      </c>
    </row>
    <row r="229" spans="2:4">
      <c r="B229">
        <v>1988</v>
      </c>
      <c r="C229">
        <v>4</v>
      </c>
      <c r="D229">
        <v>47.975000000000001</v>
      </c>
    </row>
    <row r="230" spans="2:4">
      <c r="B230">
        <v>1988</v>
      </c>
      <c r="C230">
        <v>5</v>
      </c>
      <c r="D230">
        <v>57.292499999999997</v>
      </c>
    </row>
    <row r="231" spans="2:4">
      <c r="B231">
        <v>1988</v>
      </c>
      <c r="C231">
        <v>6</v>
      </c>
      <c r="D231">
        <v>65.067499999999995</v>
      </c>
    </row>
    <row r="232" spans="2:4">
      <c r="B232">
        <v>1988</v>
      </c>
      <c r="C232">
        <v>7</v>
      </c>
      <c r="D232">
        <v>63.16</v>
      </c>
    </row>
    <row r="233" spans="2:4">
      <c r="B233">
        <v>1988</v>
      </c>
      <c r="C233">
        <v>8</v>
      </c>
      <c r="D233">
        <v>62.92</v>
      </c>
    </row>
    <row r="234" spans="2:4">
      <c r="B234">
        <v>1988</v>
      </c>
      <c r="C234">
        <v>9</v>
      </c>
      <c r="D234">
        <v>60.41</v>
      </c>
    </row>
    <row r="235" spans="2:4">
      <c r="B235">
        <v>1988</v>
      </c>
      <c r="C235">
        <v>10</v>
      </c>
      <c r="D235">
        <v>59.35</v>
      </c>
    </row>
    <row r="236" spans="2:4">
      <c r="B236">
        <v>1988</v>
      </c>
      <c r="C236">
        <v>11</v>
      </c>
      <c r="D236">
        <v>61.012500000000003</v>
      </c>
    </row>
    <row r="237" spans="2:4">
      <c r="B237">
        <v>1988</v>
      </c>
      <c r="C237">
        <v>12</v>
      </c>
      <c r="D237">
        <v>62.947499999999998</v>
      </c>
    </row>
    <row r="238" spans="2:4">
      <c r="B238">
        <v>1988</v>
      </c>
      <c r="C238">
        <v>13</v>
      </c>
      <c r="D238">
        <v>68.002499999999998</v>
      </c>
    </row>
    <row r="239" spans="2:4">
      <c r="B239">
        <v>1988</v>
      </c>
      <c r="C239">
        <v>14</v>
      </c>
      <c r="D239">
        <v>64.007499999999993</v>
      </c>
    </row>
    <row r="240" spans="2:4">
      <c r="B240">
        <v>1989</v>
      </c>
      <c r="C240">
        <v>1</v>
      </c>
      <c r="D240">
        <v>17.335000000000001</v>
      </c>
    </row>
    <row r="241" spans="2:4">
      <c r="B241">
        <v>1989</v>
      </c>
      <c r="C241">
        <v>2</v>
      </c>
      <c r="D241">
        <v>18.09</v>
      </c>
    </row>
    <row r="242" spans="2:4">
      <c r="B242">
        <v>1989</v>
      </c>
      <c r="C242">
        <v>3</v>
      </c>
      <c r="D242">
        <v>34.727499999999999</v>
      </c>
    </row>
    <row r="243" spans="2:4">
      <c r="B243">
        <v>1989</v>
      </c>
      <c r="C243">
        <v>4</v>
      </c>
      <c r="D243">
        <v>37.51</v>
      </c>
    </row>
    <row r="244" spans="2:4">
      <c r="B244">
        <v>1989</v>
      </c>
      <c r="C244">
        <v>5</v>
      </c>
      <c r="D244">
        <v>39.534999999999997</v>
      </c>
    </row>
    <row r="245" spans="2:4">
      <c r="B245">
        <v>1989</v>
      </c>
      <c r="C245">
        <v>6</v>
      </c>
      <c r="D245">
        <v>42.4375</v>
      </c>
    </row>
    <row r="246" spans="2:4">
      <c r="B246">
        <v>1989</v>
      </c>
      <c r="C246">
        <v>7</v>
      </c>
      <c r="D246">
        <v>40.322499999999998</v>
      </c>
    </row>
    <row r="247" spans="2:4">
      <c r="B247">
        <v>1989</v>
      </c>
      <c r="C247">
        <v>8</v>
      </c>
      <c r="D247">
        <v>42.5</v>
      </c>
    </row>
    <row r="248" spans="2:4">
      <c r="B248">
        <v>1989</v>
      </c>
      <c r="C248">
        <v>9</v>
      </c>
      <c r="D248">
        <v>41.23</v>
      </c>
    </row>
    <row r="249" spans="2:4">
      <c r="B249">
        <v>1989</v>
      </c>
      <c r="C249">
        <v>10</v>
      </c>
      <c r="D249">
        <v>40.717500000000001</v>
      </c>
    </row>
    <row r="250" spans="2:4">
      <c r="B250">
        <v>1989</v>
      </c>
      <c r="C250">
        <v>11</v>
      </c>
      <c r="D250">
        <v>37.842500000000001</v>
      </c>
    </row>
    <row r="251" spans="2:4">
      <c r="B251">
        <v>1989</v>
      </c>
      <c r="C251">
        <v>12</v>
      </c>
      <c r="D251">
        <v>38.69</v>
      </c>
    </row>
    <row r="252" spans="2:4">
      <c r="B252">
        <v>1989</v>
      </c>
      <c r="C252">
        <v>13</v>
      </c>
      <c r="D252">
        <v>37.42</v>
      </c>
    </row>
    <row r="253" spans="2:4">
      <c r="B253">
        <v>1989</v>
      </c>
      <c r="C253">
        <v>14</v>
      </c>
      <c r="D253">
        <v>45.857500000000002</v>
      </c>
    </row>
    <row r="254" spans="2:4">
      <c r="B254">
        <v>1990</v>
      </c>
      <c r="C254">
        <v>1</v>
      </c>
      <c r="D254">
        <v>27.377500000000001</v>
      </c>
    </row>
    <row r="255" spans="2:4">
      <c r="B255">
        <v>1990</v>
      </c>
      <c r="C255">
        <v>2</v>
      </c>
      <c r="D255">
        <v>26.4375</v>
      </c>
    </row>
    <row r="256" spans="2:4">
      <c r="B256">
        <v>1990</v>
      </c>
      <c r="C256">
        <v>3</v>
      </c>
      <c r="D256">
        <v>41.832500000000003</v>
      </c>
    </row>
    <row r="257" spans="2:4">
      <c r="B257">
        <v>1990</v>
      </c>
      <c r="C257">
        <v>4</v>
      </c>
      <c r="D257">
        <v>48.46</v>
      </c>
    </row>
    <row r="258" spans="2:4">
      <c r="B258">
        <v>1990</v>
      </c>
      <c r="C258">
        <v>5</v>
      </c>
      <c r="D258">
        <v>49.274999999999999</v>
      </c>
    </row>
    <row r="259" spans="2:4">
      <c r="B259">
        <v>1990</v>
      </c>
      <c r="C259">
        <v>6</v>
      </c>
      <c r="D259">
        <v>48.28</v>
      </c>
    </row>
    <row r="260" spans="2:4">
      <c r="B260">
        <v>1990</v>
      </c>
      <c r="C260">
        <v>7</v>
      </c>
      <c r="D260">
        <v>43.862499999999997</v>
      </c>
    </row>
    <row r="261" spans="2:4">
      <c r="B261">
        <v>1990</v>
      </c>
      <c r="C261">
        <v>8</v>
      </c>
      <c r="D261">
        <v>50.91</v>
      </c>
    </row>
    <row r="262" spans="2:4">
      <c r="B262">
        <v>1990</v>
      </c>
      <c r="C262">
        <v>9</v>
      </c>
      <c r="D262">
        <v>50.85</v>
      </c>
    </row>
    <row r="263" spans="2:4">
      <c r="B263">
        <v>1990</v>
      </c>
      <c r="C263">
        <v>10</v>
      </c>
      <c r="D263">
        <v>53.875</v>
      </c>
    </row>
    <row r="264" spans="2:4">
      <c r="B264">
        <v>1990</v>
      </c>
      <c r="C264">
        <v>11</v>
      </c>
      <c r="D264">
        <v>48.672499999999999</v>
      </c>
    </row>
    <row r="265" spans="2:4">
      <c r="B265">
        <v>1990</v>
      </c>
      <c r="C265">
        <v>12</v>
      </c>
      <c r="D265">
        <v>52.18</v>
      </c>
    </row>
    <row r="266" spans="2:4">
      <c r="B266">
        <v>1990</v>
      </c>
      <c r="C266">
        <v>13</v>
      </c>
      <c r="D266">
        <v>33.487499999999997</v>
      </c>
    </row>
    <row r="267" spans="2:4">
      <c r="B267">
        <v>1990</v>
      </c>
      <c r="C267">
        <v>14</v>
      </c>
      <c r="D267">
        <v>53.327500000000001</v>
      </c>
    </row>
    <row r="268" spans="2:4">
      <c r="B268">
        <v>1991</v>
      </c>
      <c r="C268">
        <v>1</v>
      </c>
      <c r="D268">
        <v>23.412500000000001</v>
      </c>
    </row>
    <row r="269" spans="2:4">
      <c r="B269">
        <v>1991</v>
      </c>
      <c r="C269">
        <v>2</v>
      </c>
      <c r="D269">
        <v>22.655000000000001</v>
      </c>
    </row>
    <row r="270" spans="2:4">
      <c r="B270">
        <v>1991</v>
      </c>
      <c r="C270">
        <v>3</v>
      </c>
      <c r="D270">
        <v>27.195</v>
      </c>
    </row>
    <row r="271" spans="2:4">
      <c r="B271">
        <v>1991</v>
      </c>
      <c r="C271">
        <v>4</v>
      </c>
      <c r="D271">
        <v>28.1325</v>
      </c>
    </row>
    <row r="272" spans="2:4">
      <c r="B272">
        <v>1991</v>
      </c>
      <c r="C272">
        <v>5</v>
      </c>
      <c r="D272">
        <v>28.98</v>
      </c>
    </row>
    <row r="273" spans="2:4">
      <c r="B273">
        <v>1991</v>
      </c>
      <c r="C273">
        <v>6</v>
      </c>
      <c r="D273">
        <v>27.83</v>
      </c>
    </row>
    <row r="274" spans="2:4">
      <c r="B274">
        <v>1991</v>
      </c>
      <c r="C274">
        <v>7</v>
      </c>
      <c r="D274">
        <v>29.49</v>
      </c>
    </row>
    <row r="275" spans="2:4">
      <c r="B275">
        <v>1991</v>
      </c>
      <c r="C275">
        <v>8</v>
      </c>
      <c r="D275">
        <v>29.767499999999998</v>
      </c>
    </row>
    <row r="276" spans="2:4">
      <c r="B276">
        <v>1991</v>
      </c>
      <c r="C276">
        <v>9</v>
      </c>
      <c r="D276">
        <v>29.1</v>
      </c>
    </row>
    <row r="277" spans="2:4">
      <c r="B277">
        <v>1991</v>
      </c>
      <c r="C277">
        <v>10</v>
      </c>
      <c r="D277">
        <v>29.28</v>
      </c>
    </row>
    <row r="278" spans="2:4">
      <c r="B278">
        <v>1991</v>
      </c>
      <c r="C278">
        <v>11</v>
      </c>
      <c r="D278">
        <v>30.34</v>
      </c>
    </row>
    <row r="279" spans="2:4">
      <c r="B279">
        <v>1991</v>
      </c>
      <c r="C279">
        <v>12</v>
      </c>
      <c r="D279">
        <v>29.765000000000001</v>
      </c>
    </row>
    <row r="280" spans="2:4">
      <c r="B280">
        <v>1991</v>
      </c>
      <c r="C280">
        <v>13</v>
      </c>
      <c r="D280">
        <v>26.4375</v>
      </c>
    </row>
    <row r="281" spans="2:4">
      <c r="B281">
        <v>1991</v>
      </c>
      <c r="C281">
        <v>14</v>
      </c>
      <c r="D281">
        <v>31.22</v>
      </c>
    </row>
    <row r="282" spans="2:4">
      <c r="B282">
        <v>1992</v>
      </c>
      <c r="C282">
        <v>1</v>
      </c>
      <c r="D282">
        <v>20.161625000000001</v>
      </c>
    </row>
    <row r="283" spans="2:4">
      <c r="B283">
        <v>1992</v>
      </c>
      <c r="C283">
        <v>2</v>
      </c>
      <c r="D283">
        <v>17.889849999999999</v>
      </c>
    </row>
    <row r="284" spans="2:4">
      <c r="B284">
        <v>1992</v>
      </c>
      <c r="C284">
        <v>3</v>
      </c>
      <c r="D284">
        <v>27.730174999999999</v>
      </c>
    </row>
    <row r="285" spans="2:4">
      <c r="B285">
        <v>1992</v>
      </c>
      <c r="C285">
        <v>4</v>
      </c>
      <c r="D285">
        <v>34.530374999999999</v>
      </c>
    </row>
    <row r="286" spans="2:4">
      <c r="B286">
        <v>1992</v>
      </c>
      <c r="C286">
        <v>5</v>
      </c>
      <c r="D286">
        <v>38.242049999999999</v>
      </c>
    </row>
    <row r="287" spans="2:4">
      <c r="B287">
        <v>1992</v>
      </c>
      <c r="C287">
        <v>6</v>
      </c>
      <c r="D287">
        <v>41.678449999999998</v>
      </c>
    </row>
    <row r="288" spans="2:4">
      <c r="B288">
        <v>1992</v>
      </c>
      <c r="C288">
        <v>7</v>
      </c>
      <c r="D288">
        <v>38.747225</v>
      </c>
    </row>
    <row r="289" spans="2:4">
      <c r="B289">
        <v>1992</v>
      </c>
      <c r="C289">
        <v>8</v>
      </c>
      <c r="D289">
        <v>42.582925000000003</v>
      </c>
    </row>
    <row r="290" spans="2:4">
      <c r="B290">
        <v>1992</v>
      </c>
      <c r="C290">
        <v>9</v>
      </c>
      <c r="D290">
        <v>39.122324999999996</v>
      </c>
    </row>
    <row r="291" spans="2:4">
      <c r="B291">
        <v>1992</v>
      </c>
      <c r="C291">
        <v>10</v>
      </c>
      <c r="D291">
        <v>37.473700000000001</v>
      </c>
    </row>
    <row r="292" spans="2:4">
      <c r="B292">
        <v>1992</v>
      </c>
      <c r="C292">
        <v>11</v>
      </c>
      <c r="D292">
        <v>40.45635</v>
      </c>
    </row>
    <row r="293" spans="2:4">
      <c r="B293">
        <v>1992</v>
      </c>
      <c r="C293">
        <v>12</v>
      </c>
      <c r="D293">
        <v>41.073450000000001</v>
      </c>
    </row>
    <row r="294" spans="2:4">
      <c r="B294">
        <v>1992</v>
      </c>
      <c r="C294">
        <v>13</v>
      </c>
      <c r="D294">
        <v>37.576549999999997</v>
      </c>
    </row>
    <row r="295" spans="2:4">
      <c r="B295">
        <v>1992</v>
      </c>
      <c r="C295">
        <v>14</v>
      </c>
      <c r="D295">
        <v>41.251925</v>
      </c>
    </row>
    <row r="296" spans="2:4">
      <c r="B296">
        <v>1993</v>
      </c>
      <c r="C296">
        <v>1</v>
      </c>
      <c r="D296">
        <v>19.3721</v>
      </c>
    </row>
    <row r="297" spans="2:4">
      <c r="B297">
        <v>1993</v>
      </c>
      <c r="C297">
        <v>2</v>
      </c>
      <c r="D297">
        <v>17.15175</v>
      </c>
    </row>
    <row r="298" spans="2:4">
      <c r="B298">
        <v>1993</v>
      </c>
      <c r="C298">
        <v>3</v>
      </c>
      <c r="D298">
        <v>24.438974999999999</v>
      </c>
    </row>
    <row r="299" spans="2:4">
      <c r="B299">
        <v>1993</v>
      </c>
      <c r="C299">
        <v>4</v>
      </c>
      <c r="D299">
        <v>31.611249999999998</v>
      </c>
    </row>
    <row r="300" spans="2:4">
      <c r="B300">
        <v>1993</v>
      </c>
      <c r="C300">
        <v>5</v>
      </c>
      <c r="D300">
        <v>37.047175000000003</v>
      </c>
    </row>
    <row r="301" spans="2:4">
      <c r="B301">
        <v>1993</v>
      </c>
      <c r="C301">
        <v>6</v>
      </c>
      <c r="D301">
        <v>43.526724999999999</v>
      </c>
    </row>
    <row r="302" spans="2:4">
      <c r="B302">
        <v>1993</v>
      </c>
      <c r="C302">
        <v>7</v>
      </c>
      <c r="D302">
        <v>36.318150000000003</v>
      </c>
    </row>
    <row r="303" spans="2:4">
      <c r="B303">
        <v>1993</v>
      </c>
      <c r="C303">
        <v>8</v>
      </c>
      <c r="D303">
        <v>38.841000000000001</v>
      </c>
    </row>
    <row r="304" spans="2:4">
      <c r="B304">
        <v>1993</v>
      </c>
      <c r="C304">
        <v>9</v>
      </c>
      <c r="D304">
        <v>36.154800000000002</v>
      </c>
    </row>
    <row r="305" spans="2:4">
      <c r="B305">
        <v>1993</v>
      </c>
      <c r="C305">
        <v>10</v>
      </c>
      <c r="D305">
        <v>35.501399999999997</v>
      </c>
    </row>
    <row r="306" spans="2:4">
      <c r="B306">
        <v>1993</v>
      </c>
      <c r="C306">
        <v>11</v>
      </c>
      <c r="D306">
        <v>33.964700000000001</v>
      </c>
    </row>
    <row r="307" spans="2:4">
      <c r="B307">
        <v>1993</v>
      </c>
      <c r="C307">
        <v>12</v>
      </c>
      <c r="D307">
        <v>36.572249999999997</v>
      </c>
    </row>
    <row r="308" spans="2:4">
      <c r="B308">
        <v>1993</v>
      </c>
      <c r="C308">
        <v>13</v>
      </c>
      <c r="D308">
        <v>36.076149999999998</v>
      </c>
    </row>
    <row r="309" spans="2:4">
      <c r="B309">
        <v>1993</v>
      </c>
      <c r="C309">
        <v>14</v>
      </c>
      <c r="D309">
        <v>37.083475</v>
      </c>
    </row>
    <row r="310" spans="2:4">
      <c r="B310">
        <v>1994</v>
      </c>
      <c r="C310">
        <v>1</v>
      </c>
      <c r="D310">
        <v>10.862774999999999</v>
      </c>
    </row>
    <row r="311" spans="2:4">
      <c r="B311">
        <v>1994</v>
      </c>
      <c r="C311">
        <v>2</v>
      </c>
      <c r="D311">
        <v>11.092675</v>
      </c>
    </row>
    <row r="312" spans="2:4">
      <c r="B312">
        <v>1994</v>
      </c>
      <c r="C312">
        <v>3</v>
      </c>
      <c r="D312">
        <v>16.952100000000002</v>
      </c>
    </row>
    <row r="313" spans="2:4">
      <c r="B313">
        <v>1994</v>
      </c>
      <c r="C313">
        <v>4</v>
      </c>
      <c r="D313">
        <v>22.569524999999999</v>
      </c>
    </row>
    <row r="314" spans="2:4">
      <c r="B314">
        <v>1994</v>
      </c>
      <c r="C314">
        <v>5</v>
      </c>
      <c r="D314">
        <v>33.002749999999999</v>
      </c>
    </row>
    <row r="315" spans="2:4">
      <c r="B315">
        <v>1994</v>
      </c>
      <c r="C315">
        <v>6</v>
      </c>
      <c r="D315">
        <v>36.408900000000003</v>
      </c>
    </row>
    <row r="316" spans="2:4">
      <c r="B316">
        <v>1994</v>
      </c>
      <c r="C316">
        <v>7</v>
      </c>
      <c r="D316">
        <v>45.314500000000002</v>
      </c>
    </row>
    <row r="317" spans="2:4">
      <c r="B317">
        <v>1994</v>
      </c>
      <c r="C317">
        <v>8</v>
      </c>
      <c r="D317">
        <v>34.115949999999998</v>
      </c>
    </row>
    <row r="318" spans="2:4">
      <c r="B318">
        <v>1994</v>
      </c>
      <c r="C318">
        <v>9</v>
      </c>
      <c r="D318">
        <v>30.960875000000001</v>
      </c>
    </row>
    <row r="319" spans="2:4">
      <c r="B319">
        <v>1994</v>
      </c>
      <c r="C319">
        <v>10</v>
      </c>
      <c r="D319">
        <v>30.594850000000001</v>
      </c>
    </row>
    <row r="320" spans="2:4">
      <c r="B320">
        <v>1994</v>
      </c>
      <c r="C320">
        <v>11</v>
      </c>
      <c r="D320">
        <v>32.787975000000003</v>
      </c>
    </row>
    <row r="321" spans="2:4">
      <c r="B321">
        <v>1994</v>
      </c>
      <c r="C321">
        <v>12</v>
      </c>
      <c r="D321">
        <v>33.353650000000002</v>
      </c>
    </row>
    <row r="322" spans="2:4">
      <c r="B322">
        <v>1994</v>
      </c>
      <c r="C322">
        <v>13</v>
      </c>
      <c r="D322">
        <v>38.986199999999997</v>
      </c>
    </row>
    <row r="323" spans="2:4">
      <c r="B323">
        <v>1994</v>
      </c>
      <c r="C323">
        <v>14</v>
      </c>
      <c r="D323">
        <v>33.05115</v>
      </c>
    </row>
    <row r="324" spans="2:4">
      <c r="B324">
        <v>1995</v>
      </c>
      <c r="C324">
        <v>1</v>
      </c>
      <c r="D324">
        <v>28.067793900000002</v>
      </c>
    </row>
    <row r="325" spans="2:4">
      <c r="B325">
        <v>1995</v>
      </c>
      <c r="C325">
        <v>2</v>
      </c>
      <c r="D325">
        <v>29.3863178</v>
      </c>
    </row>
    <row r="326" spans="2:4">
      <c r="B326">
        <v>1995</v>
      </c>
      <c r="C326">
        <v>3</v>
      </c>
      <c r="D326">
        <v>34.151904199999997</v>
      </c>
    </row>
    <row r="327" spans="2:4">
      <c r="B327">
        <v>1995</v>
      </c>
      <c r="C327">
        <v>4</v>
      </c>
      <c r="D327">
        <v>37.860841899999997</v>
      </c>
    </row>
    <row r="328" spans="2:4">
      <c r="B328">
        <v>1995</v>
      </c>
      <c r="C328">
        <v>5</v>
      </c>
      <c r="D328">
        <v>41.355914499999997</v>
      </c>
    </row>
    <row r="329" spans="2:4">
      <c r="B329">
        <v>1995</v>
      </c>
      <c r="C329">
        <v>6</v>
      </c>
      <c r="D329">
        <v>43.472783399999997</v>
      </c>
    </row>
    <row r="330" spans="2:4">
      <c r="B330">
        <v>1995</v>
      </c>
      <c r="C330">
        <v>7</v>
      </c>
      <c r="D330">
        <v>45.956331800000001</v>
      </c>
    </row>
    <row r="331" spans="2:4">
      <c r="B331">
        <v>1995</v>
      </c>
      <c r="C331">
        <v>8</v>
      </c>
      <c r="D331">
        <v>36.012692399999999</v>
      </c>
    </row>
    <row r="332" spans="2:4">
      <c r="B332">
        <v>1995</v>
      </c>
      <c r="C332">
        <v>9</v>
      </c>
      <c r="D332">
        <v>41.966387699999999</v>
      </c>
    </row>
    <row r="333" spans="2:4">
      <c r="B333">
        <v>1995</v>
      </c>
      <c r="C333">
        <v>10</v>
      </c>
      <c r="D333">
        <v>42.7407836</v>
      </c>
    </row>
    <row r="334" spans="2:4">
      <c r="B334">
        <v>1995</v>
      </c>
      <c r="C334">
        <v>11</v>
      </c>
      <c r="D334">
        <v>41.160686499999997</v>
      </c>
    </row>
    <row r="335" spans="2:4">
      <c r="B335">
        <v>1995</v>
      </c>
      <c r="C335">
        <v>12</v>
      </c>
      <c r="D335">
        <v>43.152838799999998</v>
      </c>
    </row>
    <row r="336" spans="2:4">
      <c r="B336">
        <v>1995</v>
      </c>
      <c r="C336">
        <v>13</v>
      </c>
      <c r="D336">
        <v>44.522668099999997</v>
      </c>
    </row>
    <row r="337" spans="2:4">
      <c r="B337">
        <v>1995</v>
      </c>
      <c r="C337">
        <v>14</v>
      </c>
      <c r="D337">
        <v>42.404623299999997</v>
      </c>
    </row>
    <row r="338" spans="2:4">
      <c r="B338">
        <v>1996</v>
      </c>
      <c r="C338">
        <v>1</v>
      </c>
      <c r="D338">
        <v>17.714815000000002</v>
      </c>
    </row>
    <row r="339" spans="2:4">
      <c r="B339">
        <v>1996</v>
      </c>
      <c r="C339">
        <v>2</v>
      </c>
      <c r="D339">
        <v>18.013653699999999</v>
      </c>
    </row>
    <row r="340" spans="2:4">
      <c r="B340">
        <v>1996</v>
      </c>
      <c r="C340">
        <v>3</v>
      </c>
      <c r="D340">
        <v>23.828939500000001</v>
      </c>
    </row>
    <row r="341" spans="2:4">
      <c r="B341">
        <v>1996</v>
      </c>
      <c r="C341">
        <v>4</v>
      </c>
      <c r="D341">
        <v>27.289170599999999</v>
      </c>
    </row>
    <row r="342" spans="2:4">
      <c r="B342">
        <v>1996</v>
      </c>
      <c r="C342">
        <v>5</v>
      </c>
      <c r="D342">
        <v>26.554293900000001</v>
      </c>
    </row>
    <row r="343" spans="2:4">
      <c r="B343">
        <v>1996</v>
      </c>
      <c r="C343">
        <v>6</v>
      </c>
      <c r="D343">
        <v>34.885923200000001</v>
      </c>
    </row>
    <row r="344" spans="2:4">
      <c r="B344">
        <v>1996</v>
      </c>
      <c r="C344">
        <v>7</v>
      </c>
      <c r="D344">
        <v>38.762908000000003</v>
      </c>
    </row>
    <row r="345" spans="2:4">
      <c r="B345">
        <v>1996</v>
      </c>
      <c r="C345">
        <v>8</v>
      </c>
      <c r="D345">
        <v>26.472024000000001</v>
      </c>
    </row>
    <row r="346" spans="2:4">
      <c r="B346">
        <v>1996</v>
      </c>
      <c r="C346">
        <v>9</v>
      </c>
      <c r="D346">
        <v>33.221748900000001</v>
      </c>
    </row>
    <row r="347" spans="2:4">
      <c r="B347">
        <v>1996</v>
      </c>
      <c r="C347">
        <v>10</v>
      </c>
      <c r="D347">
        <v>35.312904699999997</v>
      </c>
    </row>
    <row r="348" spans="2:4">
      <c r="B348">
        <v>1996</v>
      </c>
      <c r="C348">
        <v>11</v>
      </c>
      <c r="D348">
        <v>37.337943899999999</v>
      </c>
    </row>
    <row r="349" spans="2:4">
      <c r="B349">
        <v>1996</v>
      </c>
      <c r="C349">
        <v>12</v>
      </c>
      <c r="D349">
        <v>34.943121499999997</v>
      </c>
    </row>
    <row r="350" spans="2:4">
      <c r="B350">
        <v>1996</v>
      </c>
      <c r="C350">
        <v>13</v>
      </c>
      <c r="D350">
        <v>34.538043600000002</v>
      </c>
    </row>
    <row r="351" spans="2:4">
      <c r="B351">
        <v>1996</v>
      </c>
      <c r="C351">
        <v>14</v>
      </c>
      <c r="D351">
        <v>30.2102231</v>
      </c>
    </row>
    <row r="352" spans="2:4">
      <c r="B352">
        <v>1997</v>
      </c>
      <c r="C352">
        <v>1</v>
      </c>
      <c r="D352">
        <v>21.2334341</v>
      </c>
    </row>
    <row r="353" spans="2:4">
      <c r="B353">
        <v>1997</v>
      </c>
      <c r="C353">
        <v>2</v>
      </c>
      <c r="D353">
        <v>18.807725399999999</v>
      </c>
    </row>
    <row r="354" spans="2:4">
      <c r="B354">
        <v>1997</v>
      </c>
      <c r="C354">
        <v>3</v>
      </c>
      <c r="D354">
        <v>28.098376500000001</v>
      </c>
    </row>
    <row r="355" spans="2:4">
      <c r="B355">
        <v>1997</v>
      </c>
      <c r="C355">
        <v>4</v>
      </c>
      <c r="D355">
        <v>29.164850399999999</v>
      </c>
    </row>
    <row r="356" spans="2:4">
      <c r="B356">
        <v>1997</v>
      </c>
      <c r="C356">
        <v>5</v>
      </c>
      <c r="D356">
        <v>37.790983799999999</v>
      </c>
    </row>
    <row r="357" spans="2:4">
      <c r="B357">
        <v>1997</v>
      </c>
      <c r="C357">
        <v>6</v>
      </c>
      <c r="D357">
        <v>44.127016900000001</v>
      </c>
    </row>
    <row r="358" spans="2:4">
      <c r="B358">
        <v>1997</v>
      </c>
      <c r="C358">
        <v>7</v>
      </c>
      <c r="D358">
        <v>53.167639800000003</v>
      </c>
    </row>
    <row r="359" spans="2:4">
      <c r="B359">
        <v>1997</v>
      </c>
      <c r="C359">
        <v>8</v>
      </c>
      <c r="D359">
        <v>43.230431799999998</v>
      </c>
    </row>
    <row r="360" spans="2:4">
      <c r="B360">
        <v>1997</v>
      </c>
      <c r="C360">
        <v>9</v>
      </c>
      <c r="D360">
        <v>42.328884899999998</v>
      </c>
    </row>
    <row r="361" spans="2:4">
      <c r="B361">
        <v>1997</v>
      </c>
      <c r="C361">
        <v>10</v>
      </c>
      <c r="D361">
        <v>36.354422300000003</v>
      </c>
    </row>
    <row r="362" spans="2:4">
      <c r="B362">
        <v>1997</v>
      </c>
      <c r="C362">
        <v>11</v>
      </c>
      <c r="D362">
        <v>37.647171800000002</v>
      </c>
    </row>
    <row r="363" spans="2:4">
      <c r="B363">
        <v>1997</v>
      </c>
      <c r="C363">
        <v>12</v>
      </c>
      <c r="D363">
        <v>41.439318200000002</v>
      </c>
    </row>
    <row r="364" spans="2:4">
      <c r="B364">
        <v>1997</v>
      </c>
      <c r="C364">
        <v>13</v>
      </c>
      <c r="D364">
        <v>52.249962699999998</v>
      </c>
    </row>
    <row r="365" spans="2:4">
      <c r="B365">
        <v>1997</v>
      </c>
      <c r="C365">
        <v>14</v>
      </c>
      <c r="D365">
        <v>40.570995699999997</v>
      </c>
    </row>
    <row r="366" spans="2:4">
      <c r="B366">
        <v>1998</v>
      </c>
      <c r="C366">
        <v>1</v>
      </c>
      <c r="D366">
        <v>23.219042300000002</v>
      </c>
    </row>
    <row r="367" spans="2:4">
      <c r="B367">
        <v>1998</v>
      </c>
      <c r="C367">
        <v>2</v>
      </c>
      <c r="D367">
        <v>28.463773799999998</v>
      </c>
    </row>
    <row r="368" spans="2:4">
      <c r="B368">
        <v>1998</v>
      </c>
      <c r="C368">
        <v>3</v>
      </c>
      <c r="D368">
        <v>32.7265467</v>
      </c>
    </row>
    <row r="369" spans="2:4">
      <c r="B369">
        <v>1998</v>
      </c>
      <c r="C369">
        <v>4</v>
      </c>
      <c r="D369">
        <v>41.185587699999999</v>
      </c>
    </row>
    <row r="370" spans="2:4">
      <c r="B370">
        <v>1998</v>
      </c>
      <c r="C370">
        <v>5</v>
      </c>
      <c r="D370">
        <v>52.240373900000002</v>
      </c>
    </row>
    <row r="371" spans="2:4">
      <c r="B371">
        <v>1998</v>
      </c>
      <c r="C371">
        <v>6</v>
      </c>
      <c r="D371">
        <v>53.455328000000002</v>
      </c>
    </row>
    <row r="372" spans="2:4">
      <c r="B372">
        <v>1998</v>
      </c>
      <c r="C372">
        <v>7</v>
      </c>
      <c r="D372">
        <v>56.251839099999998</v>
      </c>
    </row>
    <row r="373" spans="2:4">
      <c r="B373">
        <v>1998</v>
      </c>
      <c r="C373">
        <v>8</v>
      </c>
      <c r="D373">
        <v>40.863692100000002</v>
      </c>
    </row>
    <row r="374" spans="2:4">
      <c r="B374">
        <v>1998</v>
      </c>
      <c r="C374">
        <v>9</v>
      </c>
      <c r="D374">
        <v>48.0939032</v>
      </c>
    </row>
    <row r="375" spans="2:4">
      <c r="B375">
        <v>1998</v>
      </c>
      <c r="C375">
        <v>10</v>
      </c>
      <c r="D375">
        <v>52.806032399999999</v>
      </c>
    </row>
    <row r="376" spans="2:4">
      <c r="B376">
        <v>1998</v>
      </c>
      <c r="C376">
        <v>11</v>
      </c>
      <c r="D376">
        <v>54.654971400000001</v>
      </c>
    </row>
    <row r="377" spans="2:4">
      <c r="B377">
        <v>1998</v>
      </c>
      <c r="C377">
        <v>12</v>
      </c>
      <c r="D377">
        <v>53.522302600000003</v>
      </c>
    </row>
    <row r="378" spans="2:4">
      <c r="B378">
        <v>1998</v>
      </c>
      <c r="C378">
        <v>13</v>
      </c>
      <c r="D378">
        <v>58.929305599999999</v>
      </c>
    </row>
    <row r="379" spans="2:4">
      <c r="B379">
        <v>1998</v>
      </c>
      <c r="C379">
        <v>14</v>
      </c>
      <c r="D379">
        <v>48.263091099999997</v>
      </c>
    </row>
    <row r="380" spans="2:4">
      <c r="B380">
        <v>1999</v>
      </c>
      <c r="C380">
        <v>1</v>
      </c>
      <c r="D380">
        <v>14.5428867</v>
      </c>
    </row>
    <row r="381" spans="2:4">
      <c r="B381">
        <v>1999</v>
      </c>
      <c r="C381">
        <v>2</v>
      </c>
      <c r="D381">
        <v>19.1843906</v>
      </c>
    </row>
    <row r="382" spans="2:4">
      <c r="B382">
        <v>1999</v>
      </c>
      <c r="C382">
        <v>3</v>
      </c>
      <c r="D382">
        <v>23.560070799999998</v>
      </c>
    </row>
    <row r="383" spans="2:4">
      <c r="B383">
        <v>1999</v>
      </c>
      <c r="C383">
        <v>4</v>
      </c>
      <c r="D383">
        <v>31.011738099999999</v>
      </c>
    </row>
    <row r="384" spans="2:4">
      <c r="B384">
        <v>1999</v>
      </c>
      <c r="C384">
        <v>5</v>
      </c>
      <c r="D384">
        <v>37.082539400000002</v>
      </c>
    </row>
    <row r="385" spans="2:4">
      <c r="B385">
        <v>1999</v>
      </c>
      <c r="C385">
        <v>6</v>
      </c>
      <c r="D385">
        <v>47.479795299999999</v>
      </c>
    </row>
    <row r="386" spans="2:4">
      <c r="B386">
        <v>1999</v>
      </c>
      <c r="C386">
        <v>7</v>
      </c>
      <c r="D386">
        <v>54.026965199999999</v>
      </c>
    </row>
    <row r="387" spans="2:4">
      <c r="B387">
        <v>1999</v>
      </c>
      <c r="C387">
        <v>8</v>
      </c>
      <c r="D387">
        <v>47.754686300000003</v>
      </c>
    </row>
    <row r="388" spans="2:4">
      <c r="B388">
        <v>1999</v>
      </c>
      <c r="C388">
        <v>9</v>
      </c>
      <c r="D388">
        <v>40.548317400000002</v>
      </c>
    </row>
    <row r="389" spans="2:4">
      <c r="B389">
        <v>1999</v>
      </c>
      <c r="C389">
        <v>10</v>
      </c>
      <c r="D389">
        <v>45.810821300000001</v>
      </c>
    </row>
    <row r="390" spans="2:4">
      <c r="B390">
        <v>1999</v>
      </c>
      <c r="C390">
        <v>11</v>
      </c>
      <c r="D390">
        <v>48.729201199999999</v>
      </c>
    </row>
    <row r="391" spans="2:4">
      <c r="B391">
        <v>1999</v>
      </c>
      <c r="C391">
        <v>12</v>
      </c>
      <c r="D391">
        <v>44.835222000000002</v>
      </c>
    </row>
    <row r="392" spans="2:4">
      <c r="B392">
        <v>1999</v>
      </c>
      <c r="C392">
        <v>13</v>
      </c>
      <c r="D392">
        <v>58.639101199999999</v>
      </c>
    </row>
    <row r="393" spans="2:4">
      <c r="B393">
        <v>1999</v>
      </c>
      <c r="C393">
        <v>14</v>
      </c>
      <c r="D393">
        <v>43.509873499999998</v>
      </c>
    </row>
    <row r="394" spans="2:4">
      <c r="B394">
        <v>2000</v>
      </c>
      <c r="C394">
        <v>1</v>
      </c>
      <c r="D394">
        <v>20.4757085</v>
      </c>
    </row>
    <row r="395" spans="2:4">
      <c r="B395">
        <v>2000</v>
      </c>
      <c r="C395">
        <v>2</v>
      </c>
      <c r="D395">
        <v>24.206640199999999</v>
      </c>
    </row>
    <row r="396" spans="2:4">
      <c r="B396">
        <v>2000</v>
      </c>
      <c r="C396">
        <v>3</v>
      </c>
      <c r="D396">
        <v>32.9565634</v>
      </c>
    </row>
    <row r="397" spans="2:4">
      <c r="B397">
        <v>2000</v>
      </c>
      <c r="C397">
        <v>4</v>
      </c>
      <c r="D397">
        <v>36.154504899999999</v>
      </c>
    </row>
    <row r="398" spans="2:4">
      <c r="B398">
        <v>2000</v>
      </c>
      <c r="C398">
        <v>5</v>
      </c>
      <c r="D398">
        <v>41.573239000000001</v>
      </c>
    </row>
    <row r="399" spans="2:4">
      <c r="B399">
        <v>2000</v>
      </c>
      <c r="C399">
        <v>6</v>
      </c>
      <c r="D399">
        <v>47.880290199999997</v>
      </c>
    </row>
    <row r="400" spans="2:4">
      <c r="B400">
        <v>2000</v>
      </c>
      <c r="C400">
        <v>7</v>
      </c>
      <c r="D400">
        <v>39.396862200000001</v>
      </c>
    </row>
    <row r="401" spans="2:4">
      <c r="B401">
        <v>2000</v>
      </c>
      <c r="C401">
        <v>8</v>
      </c>
      <c r="D401">
        <v>36.465415900000004</v>
      </c>
    </row>
    <row r="402" spans="2:4">
      <c r="B402">
        <v>2000</v>
      </c>
      <c r="C402">
        <v>9</v>
      </c>
      <c r="D402">
        <v>42.6836354</v>
      </c>
    </row>
    <row r="403" spans="2:4">
      <c r="B403">
        <v>2000</v>
      </c>
      <c r="C403">
        <v>10</v>
      </c>
      <c r="D403">
        <v>44.460269500000003</v>
      </c>
    </row>
    <row r="404" spans="2:4">
      <c r="B404">
        <v>2000</v>
      </c>
      <c r="C404">
        <v>11</v>
      </c>
      <c r="D404">
        <v>43.882863399999998</v>
      </c>
    </row>
    <row r="405" spans="2:4">
      <c r="B405">
        <v>2000</v>
      </c>
      <c r="C405">
        <v>12</v>
      </c>
      <c r="D405">
        <v>41.129080500000001</v>
      </c>
    </row>
    <row r="406" spans="2:4">
      <c r="B406">
        <v>2000</v>
      </c>
      <c r="C406">
        <v>13</v>
      </c>
      <c r="D406">
        <v>37.353732899999997</v>
      </c>
    </row>
    <row r="407" spans="2:4">
      <c r="B407">
        <v>2000</v>
      </c>
      <c r="C407">
        <v>14</v>
      </c>
      <c r="D407">
        <v>40.063099999999999</v>
      </c>
    </row>
    <row r="408" spans="2:4">
      <c r="B408">
        <v>2001</v>
      </c>
      <c r="C408">
        <v>1</v>
      </c>
      <c r="D408">
        <v>18.664729600000001</v>
      </c>
    </row>
    <row r="409" spans="2:4">
      <c r="B409">
        <v>2001</v>
      </c>
      <c r="C409">
        <v>2</v>
      </c>
      <c r="D409">
        <v>27.5221804</v>
      </c>
    </row>
    <row r="410" spans="2:4">
      <c r="B410">
        <v>2001</v>
      </c>
      <c r="C410">
        <v>3</v>
      </c>
      <c r="D410">
        <v>22.608702399999999</v>
      </c>
    </row>
    <row r="411" spans="2:4">
      <c r="B411">
        <v>2001</v>
      </c>
      <c r="C411">
        <v>4</v>
      </c>
      <c r="D411">
        <v>27.468674799999999</v>
      </c>
    </row>
    <row r="412" spans="2:4">
      <c r="B412">
        <v>2001</v>
      </c>
      <c r="C412">
        <v>5</v>
      </c>
      <c r="D412">
        <v>27.9365907</v>
      </c>
    </row>
    <row r="413" spans="2:4">
      <c r="B413">
        <v>2001</v>
      </c>
      <c r="C413">
        <v>6</v>
      </c>
      <c r="D413">
        <v>25.700200800000001</v>
      </c>
    </row>
    <row r="414" spans="2:4">
      <c r="B414">
        <v>2001</v>
      </c>
      <c r="C414">
        <v>7</v>
      </c>
      <c r="D414">
        <v>21.164360899999998</v>
      </c>
    </row>
    <row r="415" spans="2:4">
      <c r="B415">
        <v>2001</v>
      </c>
      <c r="C415">
        <v>8</v>
      </c>
      <c r="D415">
        <v>22.302078099999999</v>
      </c>
    </row>
    <row r="416" spans="2:4">
      <c r="B416">
        <v>2001</v>
      </c>
      <c r="C416">
        <v>9</v>
      </c>
      <c r="D416">
        <v>25.070735200000001</v>
      </c>
    </row>
    <row r="417" spans="2:4">
      <c r="B417">
        <v>2001</v>
      </c>
      <c r="C417">
        <v>10</v>
      </c>
      <c r="D417">
        <v>31.390698</v>
      </c>
    </row>
    <row r="418" spans="2:4">
      <c r="B418">
        <v>2001</v>
      </c>
      <c r="C418">
        <v>11</v>
      </c>
      <c r="D418">
        <v>31.627083299999999</v>
      </c>
    </row>
    <row r="419" spans="2:4">
      <c r="B419">
        <v>2001</v>
      </c>
      <c r="C419">
        <v>12</v>
      </c>
      <c r="D419">
        <v>27.119907099999999</v>
      </c>
    </row>
    <row r="420" spans="2:4">
      <c r="B420">
        <v>2001</v>
      </c>
      <c r="C420">
        <v>13</v>
      </c>
      <c r="D420">
        <v>29.994284199999999</v>
      </c>
    </row>
    <row r="421" spans="2:4">
      <c r="B421">
        <v>2001</v>
      </c>
      <c r="C421">
        <v>14</v>
      </c>
      <c r="D421">
        <v>28.561717999999999</v>
      </c>
    </row>
    <row r="422" spans="2:4">
      <c r="B422">
        <v>2002</v>
      </c>
      <c r="C422">
        <v>1</v>
      </c>
      <c r="D422">
        <v>32.217762499999999</v>
      </c>
    </row>
    <row r="423" spans="2:4">
      <c r="B423">
        <v>2002</v>
      </c>
      <c r="C423">
        <v>2</v>
      </c>
      <c r="D423">
        <v>36.398688800000002</v>
      </c>
    </row>
    <row r="424" spans="2:4">
      <c r="B424">
        <v>2002</v>
      </c>
      <c r="C424">
        <v>3</v>
      </c>
      <c r="D424">
        <v>46.799952099999999</v>
      </c>
    </row>
    <row r="425" spans="2:4">
      <c r="B425">
        <v>2002</v>
      </c>
      <c r="C425">
        <v>4</v>
      </c>
      <c r="D425">
        <v>48.093073199999999</v>
      </c>
    </row>
    <row r="426" spans="2:4">
      <c r="B426">
        <v>2002</v>
      </c>
      <c r="C426">
        <v>5</v>
      </c>
      <c r="D426">
        <v>44.606480300000001</v>
      </c>
    </row>
    <row r="427" spans="2:4">
      <c r="B427">
        <v>2002</v>
      </c>
      <c r="C427">
        <v>6</v>
      </c>
      <c r="D427">
        <v>42.549199899999998</v>
      </c>
    </row>
    <row r="428" spans="2:4">
      <c r="B428">
        <v>2002</v>
      </c>
      <c r="C428">
        <v>7</v>
      </c>
      <c r="D428">
        <v>43.915607199999997</v>
      </c>
    </row>
    <row r="429" spans="2:4">
      <c r="B429">
        <v>2002</v>
      </c>
      <c r="C429">
        <v>8</v>
      </c>
      <c r="D429">
        <v>35.8446268</v>
      </c>
    </row>
    <row r="430" spans="2:4">
      <c r="B430">
        <v>2002</v>
      </c>
      <c r="C430">
        <v>9</v>
      </c>
      <c r="D430">
        <v>43.987912100000003</v>
      </c>
    </row>
    <row r="431" spans="2:4">
      <c r="B431">
        <v>2002</v>
      </c>
      <c r="C431">
        <v>10</v>
      </c>
      <c r="D431">
        <v>45.802919500000002</v>
      </c>
    </row>
    <row r="432" spans="2:4">
      <c r="B432">
        <v>2002</v>
      </c>
      <c r="C432">
        <v>11</v>
      </c>
      <c r="D432">
        <v>48.821596499999998</v>
      </c>
    </row>
    <row r="433" spans="2:4">
      <c r="B433">
        <v>2002</v>
      </c>
      <c r="C433">
        <v>12</v>
      </c>
      <c r="D433">
        <v>45.604081000000001</v>
      </c>
    </row>
    <row r="434" spans="2:4">
      <c r="B434">
        <v>2002</v>
      </c>
      <c r="C434">
        <v>13</v>
      </c>
      <c r="D434">
        <v>41.567764500000003</v>
      </c>
    </row>
    <row r="435" spans="2:4">
      <c r="B435">
        <v>2002</v>
      </c>
      <c r="C435">
        <v>14</v>
      </c>
      <c r="D435">
        <v>47.739244100000001</v>
      </c>
    </row>
    <row r="436" spans="2:4">
      <c r="B436">
        <v>2003</v>
      </c>
      <c r="C436">
        <v>1</v>
      </c>
      <c r="D436">
        <v>30.365282000000001</v>
      </c>
    </row>
    <row r="437" spans="2:4">
      <c r="B437">
        <v>2003</v>
      </c>
      <c r="C437">
        <v>2</v>
      </c>
      <c r="D437">
        <v>39.633955800000003</v>
      </c>
    </row>
    <row r="438" spans="2:4">
      <c r="B438">
        <v>2003</v>
      </c>
      <c r="C438">
        <v>3</v>
      </c>
      <c r="D438">
        <v>54.712842999999999</v>
      </c>
    </row>
    <row r="439" spans="2:4">
      <c r="B439">
        <v>2003</v>
      </c>
      <c r="C439">
        <v>4</v>
      </c>
      <c r="D439">
        <v>67.785823199999996</v>
      </c>
    </row>
    <row r="440" spans="2:4">
      <c r="B440">
        <v>2003</v>
      </c>
      <c r="C440">
        <v>5</v>
      </c>
      <c r="D440">
        <v>75.740281999999993</v>
      </c>
    </row>
    <row r="441" spans="2:4">
      <c r="B441">
        <v>2003</v>
      </c>
      <c r="C441">
        <v>6</v>
      </c>
      <c r="D441">
        <v>89.228277399999996</v>
      </c>
    </row>
    <row r="442" spans="2:4">
      <c r="B442">
        <v>2003</v>
      </c>
      <c r="C442">
        <v>7</v>
      </c>
      <c r="D442">
        <v>88.329077699999999</v>
      </c>
    </row>
    <row r="443" spans="2:4">
      <c r="B443">
        <v>2003</v>
      </c>
      <c r="C443">
        <v>8</v>
      </c>
      <c r="D443">
        <v>79.475419200000005</v>
      </c>
    </row>
    <row r="444" spans="2:4">
      <c r="B444">
        <v>2003</v>
      </c>
      <c r="C444">
        <v>9</v>
      </c>
      <c r="D444">
        <v>82.518864300000004</v>
      </c>
    </row>
    <row r="445" spans="2:4">
      <c r="B445">
        <v>2003</v>
      </c>
      <c r="C445">
        <v>10</v>
      </c>
      <c r="D445">
        <v>91.372522900000007</v>
      </c>
    </row>
    <row r="446" spans="2:4">
      <c r="B446">
        <v>2003</v>
      </c>
      <c r="C446">
        <v>11</v>
      </c>
      <c r="D446">
        <v>84.178925300000003</v>
      </c>
    </row>
    <row r="447" spans="2:4">
      <c r="B447">
        <v>2003</v>
      </c>
      <c r="C447">
        <v>12</v>
      </c>
      <c r="D447">
        <v>93.5859375</v>
      </c>
    </row>
    <row r="448" spans="2:4">
      <c r="B448">
        <v>2003</v>
      </c>
      <c r="C448">
        <v>13</v>
      </c>
      <c r="D448">
        <v>72.350990899999999</v>
      </c>
    </row>
    <row r="449" spans="2:4">
      <c r="B449">
        <v>2003</v>
      </c>
      <c r="C449">
        <v>14</v>
      </c>
      <c r="D449">
        <v>89.159108200000006</v>
      </c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75"/>
  <sheetViews>
    <sheetView workbookViewId="0">
      <pane ySplit="510" activePane="bottomLeft"/>
      <selection sqref="A1:A65536"/>
      <selection pane="bottomLeft" activeCell="K1986" sqref="K1986"/>
    </sheetView>
  </sheetViews>
  <sheetFormatPr defaultRowHeight="12.75"/>
  <sheetData>
    <row r="1" spans="2:16">
      <c r="B1" t="s">
        <v>21</v>
      </c>
    </row>
    <row r="3" spans="2:16"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14</v>
      </c>
      <c r="K3" t="s">
        <v>15</v>
      </c>
      <c r="L3" t="s">
        <v>16</v>
      </c>
      <c r="M3" t="s">
        <v>19</v>
      </c>
      <c r="N3" t="s">
        <v>20</v>
      </c>
      <c r="O3" t="s">
        <v>18</v>
      </c>
      <c r="P3" t="s">
        <v>13</v>
      </c>
    </row>
    <row r="4" spans="2:16">
      <c r="B4">
        <v>1971</v>
      </c>
      <c r="C4">
        <v>1</v>
      </c>
      <c r="D4">
        <v>1</v>
      </c>
      <c r="E4">
        <v>31.4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K4" t="s">
        <v>17</v>
      </c>
      <c r="L4" t="s">
        <v>17</v>
      </c>
      <c r="M4" t="s">
        <v>17</v>
      </c>
      <c r="N4" t="s">
        <v>17</v>
      </c>
      <c r="O4" t="s">
        <v>17</v>
      </c>
      <c r="P4" t="s">
        <v>17</v>
      </c>
    </row>
    <row r="5" spans="2:16">
      <c r="B5">
        <v>1971</v>
      </c>
      <c r="C5">
        <v>1</v>
      </c>
      <c r="D5">
        <v>2</v>
      </c>
      <c r="E5">
        <v>34</v>
      </c>
      <c r="F5" t="s">
        <v>17</v>
      </c>
      <c r="G5" t="s">
        <v>17</v>
      </c>
      <c r="H5" t="s">
        <v>17</v>
      </c>
      <c r="I5" t="s">
        <v>17</v>
      </c>
      <c r="J5" t="s">
        <v>17</v>
      </c>
      <c r="K5" t="s">
        <v>17</v>
      </c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2:16">
      <c r="B6">
        <v>1971</v>
      </c>
      <c r="C6">
        <v>1</v>
      </c>
      <c r="D6">
        <v>3</v>
      </c>
      <c r="E6">
        <v>37.799999999999997</v>
      </c>
      <c r="F6" t="s">
        <v>17</v>
      </c>
      <c r="G6" t="s">
        <v>17</v>
      </c>
      <c r="H6" t="s">
        <v>17</v>
      </c>
      <c r="I6" t="s">
        <v>17</v>
      </c>
      <c r="J6" t="s">
        <v>17</v>
      </c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2:16">
      <c r="B7">
        <v>1971</v>
      </c>
      <c r="C7">
        <v>1</v>
      </c>
      <c r="D7">
        <v>4</v>
      </c>
      <c r="E7">
        <v>27.8</v>
      </c>
      <c r="F7" t="s">
        <v>17</v>
      </c>
      <c r="G7" t="s">
        <v>17</v>
      </c>
      <c r="H7" t="s">
        <v>17</v>
      </c>
      <c r="I7" t="s">
        <v>17</v>
      </c>
      <c r="J7" t="s">
        <v>17</v>
      </c>
      <c r="K7" t="s">
        <v>17</v>
      </c>
      <c r="L7" t="s">
        <v>17</v>
      </c>
      <c r="M7" t="s">
        <v>17</v>
      </c>
      <c r="N7" t="s">
        <v>17</v>
      </c>
      <c r="O7" t="s">
        <v>17</v>
      </c>
      <c r="P7" t="s">
        <v>17</v>
      </c>
    </row>
    <row r="8" spans="2:16">
      <c r="B8">
        <v>1971</v>
      </c>
      <c r="C8">
        <v>1</v>
      </c>
      <c r="D8">
        <v>5</v>
      </c>
      <c r="E8">
        <v>35.799999999999997</v>
      </c>
      <c r="F8" t="s">
        <v>17</v>
      </c>
      <c r="G8" t="s">
        <v>17</v>
      </c>
      <c r="H8" t="s">
        <v>17</v>
      </c>
      <c r="I8" t="s">
        <v>17</v>
      </c>
      <c r="J8" t="s">
        <v>17</v>
      </c>
      <c r="K8" t="s">
        <v>17</v>
      </c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2:16">
      <c r="B9">
        <v>1971</v>
      </c>
      <c r="C9">
        <v>1</v>
      </c>
      <c r="D9">
        <v>6</v>
      </c>
      <c r="E9">
        <v>32.4</v>
      </c>
      <c r="F9" t="s">
        <v>17</v>
      </c>
      <c r="G9" t="s">
        <v>17</v>
      </c>
      <c r="H9" t="s">
        <v>17</v>
      </c>
      <c r="I9" t="s">
        <v>17</v>
      </c>
      <c r="J9" t="s">
        <v>17</v>
      </c>
      <c r="K9" t="s">
        <v>17</v>
      </c>
      <c r="L9" t="s">
        <v>17</v>
      </c>
      <c r="M9" t="s">
        <v>17</v>
      </c>
      <c r="N9" t="s">
        <v>17</v>
      </c>
      <c r="O9" t="s">
        <v>17</v>
      </c>
      <c r="P9" t="s">
        <v>17</v>
      </c>
    </row>
    <row r="10" spans="2:16">
      <c r="B10">
        <v>1971</v>
      </c>
      <c r="C10">
        <v>1</v>
      </c>
      <c r="D10">
        <v>7</v>
      </c>
      <c r="E10">
        <v>35.200000000000003</v>
      </c>
      <c r="F10" t="s">
        <v>17</v>
      </c>
      <c r="G10" t="s">
        <v>17</v>
      </c>
      <c r="H10" t="s">
        <v>17</v>
      </c>
      <c r="I10" t="s">
        <v>17</v>
      </c>
      <c r="J10" t="s">
        <v>17</v>
      </c>
      <c r="K10" t="s">
        <v>17</v>
      </c>
      <c r="L10" t="s">
        <v>17</v>
      </c>
      <c r="M10" t="s">
        <v>17</v>
      </c>
      <c r="N10" t="s">
        <v>17</v>
      </c>
      <c r="O10" t="s">
        <v>17</v>
      </c>
      <c r="P10" t="s">
        <v>17</v>
      </c>
    </row>
    <row r="11" spans="2:16">
      <c r="B11">
        <v>1971</v>
      </c>
      <c r="C11">
        <v>1</v>
      </c>
      <c r="D11">
        <v>8</v>
      </c>
      <c r="E11">
        <v>28.7</v>
      </c>
      <c r="F11" t="s">
        <v>17</v>
      </c>
      <c r="G11" t="s">
        <v>17</v>
      </c>
      <c r="H11" t="s">
        <v>17</v>
      </c>
      <c r="I11" t="s">
        <v>17</v>
      </c>
      <c r="J11" t="s">
        <v>17</v>
      </c>
      <c r="K11" t="s">
        <v>17</v>
      </c>
      <c r="L11" t="s">
        <v>17</v>
      </c>
      <c r="M11" t="s">
        <v>17</v>
      </c>
      <c r="N11" t="s">
        <v>17</v>
      </c>
      <c r="O11" t="s">
        <v>17</v>
      </c>
      <c r="P11" t="s">
        <v>17</v>
      </c>
    </row>
    <row r="12" spans="2:16">
      <c r="B12">
        <v>1971</v>
      </c>
      <c r="C12">
        <v>1</v>
      </c>
      <c r="D12">
        <v>9</v>
      </c>
      <c r="E12">
        <v>30.2</v>
      </c>
      <c r="F12" t="s">
        <v>17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 t="s">
        <v>17</v>
      </c>
      <c r="N12" t="s">
        <v>17</v>
      </c>
      <c r="O12" t="s">
        <v>17</v>
      </c>
      <c r="P12" t="s">
        <v>17</v>
      </c>
    </row>
    <row r="13" spans="2:16">
      <c r="B13">
        <v>1971</v>
      </c>
      <c r="C13">
        <v>1</v>
      </c>
      <c r="D13">
        <v>10</v>
      </c>
      <c r="E13">
        <v>30.2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17</v>
      </c>
    </row>
    <row r="14" spans="2:16">
      <c r="B14">
        <v>1971</v>
      </c>
      <c r="C14">
        <v>1</v>
      </c>
      <c r="D14">
        <v>11</v>
      </c>
      <c r="E14">
        <v>35.200000000000003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 t="s">
        <v>17</v>
      </c>
      <c r="N14" t="s">
        <v>17</v>
      </c>
      <c r="O14" t="s">
        <v>17</v>
      </c>
      <c r="P14" t="s">
        <v>17</v>
      </c>
    </row>
    <row r="15" spans="2:16">
      <c r="B15">
        <v>1971</v>
      </c>
      <c r="C15">
        <v>1</v>
      </c>
      <c r="D15">
        <v>12</v>
      </c>
      <c r="E15">
        <v>40.5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 t="s">
        <v>17</v>
      </c>
      <c r="N15" t="s">
        <v>17</v>
      </c>
      <c r="O15" t="s">
        <v>17</v>
      </c>
      <c r="P15" t="s">
        <v>17</v>
      </c>
    </row>
    <row r="16" spans="2:16">
      <c r="B16">
        <v>1971</v>
      </c>
      <c r="C16">
        <v>1</v>
      </c>
      <c r="D16">
        <v>13</v>
      </c>
      <c r="E16">
        <v>42.2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 t="s">
        <v>17</v>
      </c>
    </row>
    <row r="17" spans="2:16">
      <c r="B17">
        <v>1971</v>
      </c>
      <c r="C17">
        <v>1</v>
      </c>
      <c r="D17">
        <v>14</v>
      </c>
      <c r="E17">
        <v>31.9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  <c r="L17" t="s">
        <v>17</v>
      </c>
      <c r="M17" t="s">
        <v>17</v>
      </c>
      <c r="N17" t="s">
        <v>17</v>
      </c>
      <c r="O17" t="s">
        <v>17</v>
      </c>
      <c r="P17" t="s">
        <v>17</v>
      </c>
    </row>
    <row r="18" spans="2:16">
      <c r="B18">
        <v>1971</v>
      </c>
      <c r="C18">
        <v>2</v>
      </c>
      <c r="D18">
        <v>1</v>
      </c>
      <c r="E18">
        <v>33.4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  <c r="L18" t="s">
        <v>17</v>
      </c>
      <c r="M18" t="s">
        <v>17</v>
      </c>
      <c r="N18" t="s">
        <v>17</v>
      </c>
      <c r="O18" t="s">
        <v>17</v>
      </c>
      <c r="P18" t="s">
        <v>17</v>
      </c>
    </row>
    <row r="19" spans="2:16">
      <c r="B19">
        <v>1971</v>
      </c>
      <c r="C19">
        <v>2</v>
      </c>
      <c r="D19">
        <v>2</v>
      </c>
      <c r="E19">
        <v>36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  <c r="L19" t="s">
        <v>17</v>
      </c>
      <c r="M19" t="s">
        <v>17</v>
      </c>
      <c r="N19" t="s">
        <v>17</v>
      </c>
      <c r="O19" t="s">
        <v>17</v>
      </c>
      <c r="P19" t="s">
        <v>17</v>
      </c>
    </row>
    <row r="20" spans="2:16">
      <c r="B20">
        <v>1971</v>
      </c>
      <c r="C20">
        <v>2</v>
      </c>
      <c r="D20">
        <v>3</v>
      </c>
      <c r="E20">
        <v>33.299999999999997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</row>
    <row r="21" spans="2:16">
      <c r="B21">
        <v>1971</v>
      </c>
      <c r="C21">
        <v>2</v>
      </c>
      <c r="D21">
        <v>4</v>
      </c>
      <c r="E21">
        <v>35.4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  <c r="L21" t="s">
        <v>17</v>
      </c>
      <c r="M21" t="s">
        <v>17</v>
      </c>
      <c r="N21" t="s">
        <v>17</v>
      </c>
      <c r="O21" t="s">
        <v>17</v>
      </c>
      <c r="P21" t="s">
        <v>17</v>
      </c>
    </row>
    <row r="22" spans="2:16">
      <c r="B22">
        <v>1971</v>
      </c>
      <c r="C22">
        <v>2</v>
      </c>
      <c r="D22">
        <v>5</v>
      </c>
      <c r="E22">
        <v>32.4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 t="s">
        <v>17</v>
      </c>
      <c r="M22" t="s">
        <v>17</v>
      </c>
      <c r="N22" t="s">
        <v>17</v>
      </c>
      <c r="O22" t="s">
        <v>17</v>
      </c>
      <c r="P22" t="s">
        <v>17</v>
      </c>
    </row>
    <row r="23" spans="2:16">
      <c r="B23">
        <v>1971</v>
      </c>
      <c r="C23">
        <v>2</v>
      </c>
      <c r="D23">
        <v>6</v>
      </c>
      <c r="E23">
        <v>37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t="s">
        <v>17</v>
      </c>
      <c r="L23" t="s">
        <v>17</v>
      </c>
      <c r="M23" t="s">
        <v>17</v>
      </c>
      <c r="N23" t="s">
        <v>17</v>
      </c>
      <c r="O23" t="s">
        <v>17</v>
      </c>
      <c r="P23" t="s">
        <v>17</v>
      </c>
    </row>
    <row r="24" spans="2:16">
      <c r="B24">
        <v>1971</v>
      </c>
      <c r="C24">
        <v>2</v>
      </c>
      <c r="D24">
        <v>7</v>
      </c>
      <c r="E24">
        <v>38.1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 t="s">
        <v>17</v>
      </c>
      <c r="P24" t="s">
        <v>17</v>
      </c>
    </row>
    <row r="25" spans="2:16">
      <c r="B25">
        <v>1971</v>
      </c>
      <c r="C25">
        <v>2</v>
      </c>
      <c r="D25">
        <v>8</v>
      </c>
      <c r="E25">
        <v>29.2</v>
      </c>
      <c r="F25" t="s">
        <v>17</v>
      </c>
      <c r="G25" t="s">
        <v>17</v>
      </c>
      <c r="H25" t="s">
        <v>17</v>
      </c>
      <c r="I25" t="s">
        <v>17</v>
      </c>
      <c r="J25" t="s">
        <v>17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</row>
    <row r="26" spans="2:16">
      <c r="B26">
        <v>1971</v>
      </c>
      <c r="C26">
        <v>2</v>
      </c>
      <c r="D26">
        <v>9</v>
      </c>
      <c r="E26">
        <v>33.1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</row>
    <row r="27" spans="2:16">
      <c r="B27">
        <v>1971</v>
      </c>
      <c r="C27">
        <v>2</v>
      </c>
      <c r="D27">
        <v>10</v>
      </c>
      <c r="E27">
        <v>37.799999999999997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 t="s">
        <v>17</v>
      </c>
      <c r="P27" t="s">
        <v>17</v>
      </c>
    </row>
    <row r="28" spans="2:16">
      <c r="B28">
        <v>1971</v>
      </c>
      <c r="C28">
        <v>2</v>
      </c>
      <c r="D28">
        <v>11</v>
      </c>
      <c r="E28">
        <v>39.5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 t="s">
        <v>17</v>
      </c>
      <c r="L28" t="s">
        <v>17</v>
      </c>
      <c r="M28" t="s">
        <v>17</v>
      </c>
      <c r="N28" t="s">
        <v>17</v>
      </c>
      <c r="O28" t="s">
        <v>17</v>
      </c>
      <c r="P28" t="s">
        <v>17</v>
      </c>
    </row>
    <row r="29" spans="2:16">
      <c r="B29">
        <v>1971</v>
      </c>
      <c r="C29">
        <v>2</v>
      </c>
      <c r="D29">
        <v>12</v>
      </c>
      <c r="E29">
        <v>38.299999999999997</v>
      </c>
      <c r="F29" t="s">
        <v>17</v>
      </c>
      <c r="G29" t="s">
        <v>17</v>
      </c>
      <c r="H29" t="s">
        <v>17</v>
      </c>
      <c r="I29" t="s">
        <v>17</v>
      </c>
      <c r="J29" t="s">
        <v>17</v>
      </c>
      <c r="K29" t="s">
        <v>17</v>
      </c>
      <c r="L29" t="s">
        <v>17</v>
      </c>
      <c r="M29" t="s">
        <v>17</v>
      </c>
      <c r="N29" t="s">
        <v>17</v>
      </c>
      <c r="O29" t="s">
        <v>17</v>
      </c>
      <c r="P29" t="s">
        <v>17</v>
      </c>
    </row>
    <row r="30" spans="2:16">
      <c r="B30">
        <v>1971</v>
      </c>
      <c r="C30">
        <v>2</v>
      </c>
      <c r="D30">
        <v>13</v>
      </c>
      <c r="E30">
        <v>34.799999999999997</v>
      </c>
      <c r="F30" t="s">
        <v>17</v>
      </c>
      <c r="G30" t="s">
        <v>17</v>
      </c>
      <c r="H30" t="s">
        <v>17</v>
      </c>
      <c r="I30" t="s">
        <v>17</v>
      </c>
      <c r="J30" t="s">
        <v>17</v>
      </c>
      <c r="K30" t="s">
        <v>17</v>
      </c>
      <c r="L30" t="s">
        <v>17</v>
      </c>
      <c r="M30" t="s">
        <v>17</v>
      </c>
      <c r="N30" t="s">
        <v>17</v>
      </c>
      <c r="O30" t="s">
        <v>17</v>
      </c>
      <c r="P30" t="s">
        <v>17</v>
      </c>
    </row>
    <row r="31" spans="2:16">
      <c r="B31">
        <v>1971</v>
      </c>
      <c r="C31">
        <v>2</v>
      </c>
      <c r="D31">
        <v>14</v>
      </c>
      <c r="E31">
        <v>38</v>
      </c>
      <c r="F31" t="s">
        <v>17</v>
      </c>
      <c r="G31" t="s">
        <v>17</v>
      </c>
      <c r="H31" t="s">
        <v>17</v>
      </c>
      <c r="I31" t="s">
        <v>17</v>
      </c>
      <c r="J31" t="s">
        <v>17</v>
      </c>
      <c r="K31" t="s">
        <v>17</v>
      </c>
      <c r="L31" t="s">
        <v>17</v>
      </c>
      <c r="M31" t="s">
        <v>17</v>
      </c>
      <c r="N31" t="s">
        <v>17</v>
      </c>
      <c r="O31" t="s">
        <v>17</v>
      </c>
      <c r="P31" t="s">
        <v>17</v>
      </c>
    </row>
    <row r="32" spans="2:16">
      <c r="B32">
        <v>1971</v>
      </c>
      <c r="C32">
        <v>3</v>
      </c>
      <c r="D32">
        <v>1</v>
      </c>
      <c r="E32">
        <v>35.5</v>
      </c>
      <c r="F32" t="s">
        <v>17</v>
      </c>
      <c r="G32" t="s">
        <v>17</v>
      </c>
      <c r="H32" t="s">
        <v>17</v>
      </c>
      <c r="I32" t="s">
        <v>17</v>
      </c>
      <c r="J32" t="s">
        <v>17</v>
      </c>
      <c r="K32" t="s">
        <v>17</v>
      </c>
      <c r="L32" t="s">
        <v>17</v>
      </c>
      <c r="M32" t="s">
        <v>17</v>
      </c>
      <c r="N32" t="s">
        <v>17</v>
      </c>
      <c r="O32" t="s">
        <v>17</v>
      </c>
      <c r="P32" t="s">
        <v>17</v>
      </c>
    </row>
    <row r="33" spans="2:16">
      <c r="B33">
        <v>1971</v>
      </c>
      <c r="C33">
        <v>3</v>
      </c>
      <c r="D33">
        <v>2</v>
      </c>
      <c r="E33">
        <v>37.6</v>
      </c>
      <c r="F33" t="s">
        <v>17</v>
      </c>
      <c r="G33" t="s">
        <v>17</v>
      </c>
      <c r="H33" t="s">
        <v>17</v>
      </c>
      <c r="I33" t="s">
        <v>17</v>
      </c>
      <c r="J33" t="s">
        <v>17</v>
      </c>
      <c r="K33" t="s">
        <v>17</v>
      </c>
      <c r="L33" t="s">
        <v>17</v>
      </c>
      <c r="M33" t="s">
        <v>17</v>
      </c>
      <c r="N33" t="s">
        <v>17</v>
      </c>
      <c r="O33" t="s">
        <v>17</v>
      </c>
      <c r="P33" t="s">
        <v>17</v>
      </c>
    </row>
    <row r="34" spans="2:16">
      <c r="B34">
        <v>1971</v>
      </c>
      <c r="C34">
        <v>3</v>
      </c>
      <c r="D34">
        <v>3</v>
      </c>
      <c r="E34">
        <v>36.6</v>
      </c>
      <c r="F34" t="s">
        <v>17</v>
      </c>
      <c r="G34" t="s">
        <v>17</v>
      </c>
      <c r="H34" t="s">
        <v>17</v>
      </c>
      <c r="I34" t="s">
        <v>17</v>
      </c>
      <c r="J34" t="s">
        <v>17</v>
      </c>
      <c r="K34" t="s">
        <v>17</v>
      </c>
      <c r="L34" t="s">
        <v>17</v>
      </c>
      <c r="M34" t="s">
        <v>17</v>
      </c>
      <c r="N34" t="s">
        <v>17</v>
      </c>
      <c r="O34" t="s">
        <v>17</v>
      </c>
      <c r="P34" t="s">
        <v>17</v>
      </c>
    </row>
    <row r="35" spans="2:16">
      <c r="B35">
        <v>1971</v>
      </c>
      <c r="C35">
        <v>3</v>
      </c>
      <c r="D35">
        <v>4</v>
      </c>
      <c r="E35">
        <v>39.299999999999997</v>
      </c>
      <c r="F35" t="s">
        <v>17</v>
      </c>
      <c r="G35" t="s">
        <v>17</v>
      </c>
      <c r="H35" t="s">
        <v>17</v>
      </c>
      <c r="I35" t="s">
        <v>17</v>
      </c>
      <c r="J35" t="s">
        <v>17</v>
      </c>
      <c r="K35" t="s">
        <v>17</v>
      </c>
      <c r="L35" t="s">
        <v>17</v>
      </c>
      <c r="M35" t="s">
        <v>17</v>
      </c>
      <c r="N35" t="s">
        <v>17</v>
      </c>
      <c r="O35" t="s">
        <v>17</v>
      </c>
      <c r="P35" t="s">
        <v>17</v>
      </c>
    </row>
    <row r="36" spans="2:16">
      <c r="B36">
        <v>1971</v>
      </c>
      <c r="C36">
        <v>3</v>
      </c>
      <c r="D36">
        <v>5</v>
      </c>
      <c r="E36">
        <v>37.6</v>
      </c>
      <c r="F36" t="s">
        <v>17</v>
      </c>
      <c r="G36" t="s">
        <v>17</v>
      </c>
      <c r="H36" t="s">
        <v>17</v>
      </c>
      <c r="I36" t="s">
        <v>17</v>
      </c>
      <c r="J36" t="s">
        <v>17</v>
      </c>
      <c r="K36" t="s">
        <v>17</v>
      </c>
      <c r="L36" t="s">
        <v>17</v>
      </c>
      <c r="M36" t="s">
        <v>17</v>
      </c>
      <c r="N36" t="s">
        <v>17</v>
      </c>
      <c r="O36" t="s">
        <v>17</v>
      </c>
      <c r="P36" t="s">
        <v>17</v>
      </c>
    </row>
    <row r="37" spans="2:16">
      <c r="B37">
        <v>1971</v>
      </c>
      <c r="C37">
        <v>3</v>
      </c>
      <c r="D37">
        <v>6</v>
      </c>
      <c r="E37">
        <v>33.700000000000003</v>
      </c>
      <c r="F37" t="s">
        <v>17</v>
      </c>
      <c r="G37" t="s">
        <v>17</v>
      </c>
      <c r="H37" t="s">
        <v>17</v>
      </c>
      <c r="I37" t="s">
        <v>17</v>
      </c>
      <c r="J37" t="s">
        <v>17</v>
      </c>
      <c r="K37" t="s">
        <v>17</v>
      </c>
      <c r="L37" t="s">
        <v>17</v>
      </c>
      <c r="M37" t="s">
        <v>17</v>
      </c>
      <c r="N37" t="s">
        <v>17</v>
      </c>
      <c r="O37" t="s">
        <v>17</v>
      </c>
      <c r="P37" t="s">
        <v>17</v>
      </c>
    </row>
    <row r="38" spans="2:16">
      <c r="B38">
        <v>1971</v>
      </c>
      <c r="C38">
        <v>3</v>
      </c>
      <c r="D38">
        <v>7</v>
      </c>
      <c r="E38">
        <v>36.200000000000003</v>
      </c>
      <c r="F38" t="s">
        <v>17</v>
      </c>
      <c r="G38" t="s">
        <v>17</v>
      </c>
      <c r="H38" t="s">
        <v>17</v>
      </c>
      <c r="I38" t="s">
        <v>17</v>
      </c>
      <c r="J38" t="s">
        <v>17</v>
      </c>
      <c r="K38" t="s">
        <v>17</v>
      </c>
      <c r="L38" t="s">
        <v>17</v>
      </c>
      <c r="M38" t="s">
        <v>17</v>
      </c>
      <c r="N38" t="s">
        <v>17</v>
      </c>
      <c r="O38" t="s">
        <v>17</v>
      </c>
      <c r="P38" t="s">
        <v>17</v>
      </c>
    </row>
    <row r="39" spans="2:16">
      <c r="B39">
        <v>1971</v>
      </c>
      <c r="C39">
        <v>3</v>
      </c>
      <c r="D39">
        <v>8</v>
      </c>
      <c r="E39">
        <v>34.299999999999997</v>
      </c>
      <c r="F39" t="s">
        <v>17</v>
      </c>
      <c r="G39" t="s">
        <v>17</v>
      </c>
      <c r="H39" t="s">
        <v>17</v>
      </c>
      <c r="I39" t="s">
        <v>17</v>
      </c>
      <c r="J39" t="s">
        <v>17</v>
      </c>
      <c r="K39" t="s">
        <v>17</v>
      </c>
      <c r="L39" t="s">
        <v>17</v>
      </c>
      <c r="M39" t="s">
        <v>17</v>
      </c>
      <c r="N39" t="s">
        <v>17</v>
      </c>
      <c r="O39" t="s">
        <v>17</v>
      </c>
      <c r="P39" t="s">
        <v>17</v>
      </c>
    </row>
    <row r="40" spans="2:16">
      <c r="B40">
        <v>1971</v>
      </c>
      <c r="C40">
        <v>3</v>
      </c>
      <c r="D40">
        <v>9</v>
      </c>
      <c r="E40">
        <v>36.1</v>
      </c>
      <c r="F40" t="s">
        <v>17</v>
      </c>
      <c r="G40" t="s">
        <v>17</v>
      </c>
      <c r="H40" t="s">
        <v>17</v>
      </c>
      <c r="I40" t="s">
        <v>17</v>
      </c>
      <c r="J40" t="s">
        <v>17</v>
      </c>
      <c r="K40" t="s">
        <v>17</v>
      </c>
      <c r="L40" t="s">
        <v>17</v>
      </c>
      <c r="M40" t="s">
        <v>17</v>
      </c>
      <c r="N40" t="s">
        <v>17</v>
      </c>
      <c r="O40" t="s">
        <v>17</v>
      </c>
      <c r="P40" t="s">
        <v>17</v>
      </c>
    </row>
    <row r="41" spans="2:16">
      <c r="B41">
        <v>1971</v>
      </c>
      <c r="C41">
        <v>3</v>
      </c>
      <c r="D41">
        <v>10</v>
      </c>
      <c r="E41">
        <v>37.799999999999997</v>
      </c>
      <c r="F41" t="s">
        <v>17</v>
      </c>
      <c r="G41" t="s">
        <v>17</v>
      </c>
      <c r="H41" t="s">
        <v>17</v>
      </c>
      <c r="I41" t="s">
        <v>17</v>
      </c>
      <c r="J41" t="s">
        <v>17</v>
      </c>
      <c r="K41" t="s">
        <v>17</v>
      </c>
      <c r="L41" t="s">
        <v>17</v>
      </c>
      <c r="M41" t="s">
        <v>17</v>
      </c>
      <c r="N41" t="s">
        <v>17</v>
      </c>
      <c r="O41" t="s">
        <v>17</v>
      </c>
      <c r="P41" t="s">
        <v>17</v>
      </c>
    </row>
    <row r="42" spans="2:16">
      <c r="B42">
        <v>1971</v>
      </c>
      <c r="C42">
        <v>3</v>
      </c>
      <c r="D42">
        <v>11</v>
      </c>
      <c r="E42">
        <v>39.299999999999997</v>
      </c>
      <c r="F42" t="s">
        <v>17</v>
      </c>
      <c r="G42" t="s">
        <v>17</v>
      </c>
      <c r="H42" t="s">
        <v>17</v>
      </c>
      <c r="I42" t="s">
        <v>17</v>
      </c>
      <c r="J42" t="s">
        <v>17</v>
      </c>
      <c r="K42" t="s">
        <v>17</v>
      </c>
      <c r="L42" t="s">
        <v>17</v>
      </c>
      <c r="M42" t="s">
        <v>17</v>
      </c>
      <c r="N42" t="s">
        <v>17</v>
      </c>
      <c r="O42" t="s">
        <v>17</v>
      </c>
      <c r="P42" t="s">
        <v>17</v>
      </c>
    </row>
    <row r="43" spans="2:16">
      <c r="B43">
        <v>1971</v>
      </c>
      <c r="C43">
        <v>3</v>
      </c>
      <c r="D43">
        <v>12</v>
      </c>
      <c r="E43">
        <v>36.6</v>
      </c>
      <c r="F43" t="s">
        <v>17</v>
      </c>
      <c r="G43" t="s">
        <v>17</v>
      </c>
      <c r="H43" t="s">
        <v>17</v>
      </c>
      <c r="I43" t="s">
        <v>17</v>
      </c>
      <c r="J43" t="s">
        <v>17</v>
      </c>
      <c r="K43" t="s">
        <v>17</v>
      </c>
      <c r="L43" t="s">
        <v>17</v>
      </c>
      <c r="M43" t="s">
        <v>17</v>
      </c>
      <c r="N43" t="s">
        <v>17</v>
      </c>
      <c r="O43" t="s">
        <v>17</v>
      </c>
      <c r="P43" t="s">
        <v>17</v>
      </c>
    </row>
    <row r="44" spans="2:16">
      <c r="B44">
        <v>1971</v>
      </c>
      <c r="C44">
        <v>3</v>
      </c>
      <c r="D44">
        <v>13</v>
      </c>
      <c r="E44">
        <v>41.1</v>
      </c>
      <c r="F44" t="s">
        <v>17</v>
      </c>
      <c r="G44" t="s">
        <v>17</v>
      </c>
      <c r="H44" t="s">
        <v>17</v>
      </c>
      <c r="I44" t="s">
        <v>17</v>
      </c>
      <c r="J44" t="s">
        <v>17</v>
      </c>
      <c r="K44" t="s">
        <v>17</v>
      </c>
      <c r="L44" t="s">
        <v>17</v>
      </c>
      <c r="M44" t="s">
        <v>17</v>
      </c>
      <c r="N44" t="s">
        <v>17</v>
      </c>
      <c r="O44" t="s">
        <v>17</v>
      </c>
      <c r="P44" t="s">
        <v>17</v>
      </c>
    </row>
    <row r="45" spans="2:16">
      <c r="B45">
        <v>1971</v>
      </c>
      <c r="C45">
        <v>3</v>
      </c>
      <c r="D45">
        <v>14</v>
      </c>
      <c r="E45">
        <v>36.299999999999997</v>
      </c>
      <c r="F45" t="s">
        <v>17</v>
      </c>
      <c r="G45" t="s">
        <v>17</v>
      </c>
      <c r="H45" t="s">
        <v>17</v>
      </c>
      <c r="I45" t="s">
        <v>17</v>
      </c>
      <c r="J45" t="s">
        <v>17</v>
      </c>
      <c r="K45" t="s">
        <v>17</v>
      </c>
      <c r="L45" t="s">
        <v>17</v>
      </c>
      <c r="M45" t="s">
        <v>17</v>
      </c>
      <c r="N45" t="s">
        <v>17</v>
      </c>
      <c r="O45" t="s">
        <v>17</v>
      </c>
      <c r="P45" t="s">
        <v>17</v>
      </c>
    </row>
    <row r="46" spans="2:16">
      <c r="B46">
        <v>1971</v>
      </c>
      <c r="C46">
        <v>4</v>
      </c>
      <c r="D46">
        <v>1</v>
      </c>
      <c r="E46">
        <v>34.5</v>
      </c>
      <c r="F46" t="s">
        <v>17</v>
      </c>
      <c r="G46" t="s">
        <v>17</v>
      </c>
      <c r="H46" t="s">
        <v>17</v>
      </c>
      <c r="I46" t="s">
        <v>17</v>
      </c>
      <c r="J46" t="s">
        <v>17</v>
      </c>
      <c r="K46" t="s">
        <v>17</v>
      </c>
      <c r="L46" t="s">
        <v>17</v>
      </c>
      <c r="M46" t="s">
        <v>17</v>
      </c>
      <c r="N46" t="s">
        <v>17</v>
      </c>
      <c r="O46" t="s">
        <v>17</v>
      </c>
      <c r="P46" t="s">
        <v>17</v>
      </c>
    </row>
    <row r="47" spans="2:16">
      <c r="B47">
        <v>1971</v>
      </c>
      <c r="C47">
        <v>4</v>
      </c>
      <c r="D47">
        <v>2</v>
      </c>
      <c r="E47">
        <v>39.299999999999997</v>
      </c>
      <c r="F47" t="s">
        <v>17</v>
      </c>
      <c r="G47" t="s">
        <v>17</v>
      </c>
      <c r="H47" t="s">
        <v>17</v>
      </c>
      <c r="I47" t="s">
        <v>17</v>
      </c>
      <c r="J47" t="s">
        <v>17</v>
      </c>
      <c r="K47" t="s">
        <v>17</v>
      </c>
      <c r="L47" t="s">
        <v>17</v>
      </c>
      <c r="M47" t="s">
        <v>17</v>
      </c>
      <c r="N47" t="s">
        <v>17</v>
      </c>
      <c r="O47" t="s">
        <v>17</v>
      </c>
      <c r="P47" t="s">
        <v>17</v>
      </c>
    </row>
    <row r="48" spans="2:16">
      <c r="B48">
        <v>1971</v>
      </c>
      <c r="C48">
        <v>4</v>
      </c>
      <c r="D48">
        <v>3</v>
      </c>
      <c r="E48">
        <v>35.1</v>
      </c>
      <c r="F48" t="s">
        <v>17</v>
      </c>
      <c r="G48" t="s">
        <v>17</v>
      </c>
      <c r="H48" t="s">
        <v>17</v>
      </c>
      <c r="I48" t="s">
        <v>17</v>
      </c>
      <c r="J48" t="s">
        <v>17</v>
      </c>
      <c r="K48" t="s">
        <v>17</v>
      </c>
      <c r="L48" t="s">
        <v>17</v>
      </c>
      <c r="M48" t="s">
        <v>17</v>
      </c>
      <c r="N48" t="s">
        <v>17</v>
      </c>
      <c r="O48" t="s">
        <v>17</v>
      </c>
      <c r="P48" t="s">
        <v>17</v>
      </c>
    </row>
    <row r="49" spans="2:16">
      <c r="B49">
        <v>1971</v>
      </c>
      <c r="C49">
        <v>4</v>
      </c>
      <c r="D49">
        <v>4</v>
      </c>
      <c r="E49">
        <v>39.6</v>
      </c>
      <c r="F49" t="s">
        <v>17</v>
      </c>
      <c r="G49" t="s">
        <v>17</v>
      </c>
      <c r="H49" t="s">
        <v>17</v>
      </c>
      <c r="I49" t="s">
        <v>17</v>
      </c>
      <c r="J49" t="s">
        <v>17</v>
      </c>
      <c r="K49" t="s">
        <v>17</v>
      </c>
      <c r="L49" t="s">
        <v>17</v>
      </c>
      <c r="M49" t="s">
        <v>17</v>
      </c>
      <c r="N49" t="s">
        <v>17</v>
      </c>
      <c r="O49" t="s">
        <v>17</v>
      </c>
      <c r="P49" t="s">
        <v>17</v>
      </c>
    </row>
    <row r="50" spans="2:16">
      <c r="B50">
        <v>1971</v>
      </c>
      <c r="C50">
        <v>4</v>
      </c>
      <c r="D50">
        <v>5</v>
      </c>
      <c r="E50">
        <v>35.1</v>
      </c>
      <c r="F50" t="s">
        <v>17</v>
      </c>
      <c r="G50" t="s">
        <v>17</v>
      </c>
      <c r="H50" t="s">
        <v>17</v>
      </c>
      <c r="I50" t="s">
        <v>17</v>
      </c>
      <c r="J50" t="s">
        <v>17</v>
      </c>
      <c r="K50" t="s">
        <v>17</v>
      </c>
      <c r="L50" t="s">
        <v>17</v>
      </c>
      <c r="M50" t="s">
        <v>17</v>
      </c>
      <c r="N50" t="s">
        <v>17</v>
      </c>
      <c r="O50" t="s">
        <v>17</v>
      </c>
      <c r="P50" t="s">
        <v>17</v>
      </c>
    </row>
    <row r="51" spans="2:16">
      <c r="B51">
        <v>1971</v>
      </c>
      <c r="C51">
        <v>4</v>
      </c>
      <c r="D51">
        <v>6</v>
      </c>
      <c r="E51">
        <v>38.6</v>
      </c>
      <c r="F51" t="s">
        <v>17</v>
      </c>
      <c r="G51" t="s">
        <v>17</v>
      </c>
      <c r="H51" t="s">
        <v>17</v>
      </c>
      <c r="I51" t="s">
        <v>17</v>
      </c>
      <c r="J51" t="s">
        <v>17</v>
      </c>
      <c r="K51" t="s">
        <v>17</v>
      </c>
      <c r="L51" t="s">
        <v>17</v>
      </c>
      <c r="M51" t="s">
        <v>17</v>
      </c>
      <c r="N51" t="s">
        <v>17</v>
      </c>
      <c r="O51" t="s">
        <v>17</v>
      </c>
      <c r="P51" t="s">
        <v>17</v>
      </c>
    </row>
    <row r="52" spans="2:16">
      <c r="B52">
        <v>1971</v>
      </c>
      <c r="C52">
        <v>4</v>
      </c>
      <c r="D52">
        <v>7</v>
      </c>
      <c r="E52">
        <v>40.200000000000003</v>
      </c>
      <c r="F52" t="s">
        <v>17</v>
      </c>
      <c r="G52" t="s">
        <v>17</v>
      </c>
      <c r="H52" t="s">
        <v>17</v>
      </c>
      <c r="I52" t="s">
        <v>17</v>
      </c>
      <c r="J52" t="s">
        <v>17</v>
      </c>
      <c r="K52" t="s">
        <v>17</v>
      </c>
      <c r="L52" t="s">
        <v>17</v>
      </c>
      <c r="M52" t="s">
        <v>17</v>
      </c>
      <c r="N52" t="s">
        <v>17</v>
      </c>
      <c r="O52" t="s">
        <v>17</v>
      </c>
      <c r="P52" t="s">
        <v>17</v>
      </c>
    </row>
    <row r="53" spans="2:16">
      <c r="B53">
        <v>1971</v>
      </c>
      <c r="C53">
        <v>4</v>
      </c>
      <c r="D53">
        <v>8</v>
      </c>
      <c r="E53">
        <v>30.8</v>
      </c>
      <c r="F53" t="s">
        <v>17</v>
      </c>
      <c r="G53" t="s">
        <v>17</v>
      </c>
      <c r="H53" t="s">
        <v>17</v>
      </c>
      <c r="I53" t="s">
        <v>17</v>
      </c>
      <c r="J53" t="s">
        <v>17</v>
      </c>
      <c r="K53" t="s">
        <v>17</v>
      </c>
      <c r="L53" t="s">
        <v>17</v>
      </c>
      <c r="M53" t="s">
        <v>17</v>
      </c>
      <c r="N53" t="s">
        <v>17</v>
      </c>
      <c r="O53" t="s">
        <v>17</v>
      </c>
      <c r="P53" t="s">
        <v>17</v>
      </c>
    </row>
    <row r="54" spans="2:16">
      <c r="B54">
        <v>1971</v>
      </c>
      <c r="C54">
        <v>4</v>
      </c>
      <c r="D54">
        <v>9</v>
      </c>
      <c r="E54">
        <v>28</v>
      </c>
      <c r="F54" t="s">
        <v>17</v>
      </c>
      <c r="G54" t="s">
        <v>17</v>
      </c>
      <c r="H54" t="s">
        <v>17</v>
      </c>
      <c r="I54" t="s">
        <v>17</v>
      </c>
      <c r="J54" t="s">
        <v>17</v>
      </c>
      <c r="K54" t="s">
        <v>17</v>
      </c>
      <c r="L54" t="s">
        <v>17</v>
      </c>
      <c r="M54" t="s">
        <v>17</v>
      </c>
      <c r="N54" t="s">
        <v>17</v>
      </c>
      <c r="O54" t="s">
        <v>17</v>
      </c>
      <c r="P54" t="s">
        <v>17</v>
      </c>
    </row>
    <row r="55" spans="2:16">
      <c r="B55">
        <v>1971</v>
      </c>
      <c r="C55">
        <v>4</v>
      </c>
      <c r="D55">
        <v>10</v>
      </c>
      <c r="E55">
        <v>36.4</v>
      </c>
      <c r="F55" t="s">
        <v>17</v>
      </c>
      <c r="G55" t="s">
        <v>17</v>
      </c>
      <c r="H55" t="s">
        <v>17</v>
      </c>
      <c r="I55" t="s">
        <v>17</v>
      </c>
      <c r="J55" t="s">
        <v>17</v>
      </c>
      <c r="K55" t="s">
        <v>17</v>
      </c>
      <c r="L55" t="s">
        <v>17</v>
      </c>
      <c r="M55" t="s">
        <v>17</v>
      </c>
      <c r="N55" t="s">
        <v>17</v>
      </c>
      <c r="O55" t="s">
        <v>17</v>
      </c>
      <c r="P55" t="s">
        <v>17</v>
      </c>
    </row>
    <row r="56" spans="2:16">
      <c r="B56">
        <v>1971</v>
      </c>
      <c r="C56">
        <v>4</v>
      </c>
      <c r="D56">
        <v>11</v>
      </c>
      <c r="E56">
        <v>29.8</v>
      </c>
      <c r="F56" t="s">
        <v>17</v>
      </c>
      <c r="G56" t="s">
        <v>17</v>
      </c>
      <c r="H56" t="s">
        <v>17</v>
      </c>
      <c r="I56" t="s">
        <v>17</v>
      </c>
      <c r="J56" t="s">
        <v>17</v>
      </c>
      <c r="K56" t="s">
        <v>17</v>
      </c>
      <c r="L56" t="s">
        <v>17</v>
      </c>
      <c r="M56" t="s">
        <v>17</v>
      </c>
      <c r="N56" t="s">
        <v>17</v>
      </c>
      <c r="O56" t="s">
        <v>17</v>
      </c>
      <c r="P56" t="s">
        <v>17</v>
      </c>
    </row>
    <row r="57" spans="2:16">
      <c r="B57">
        <v>1971</v>
      </c>
      <c r="C57">
        <v>4</v>
      </c>
      <c r="D57">
        <v>12</v>
      </c>
      <c r="E57">
        <v>40.200000000000003</v>
      </c>
      <c r="F57" t="s">
        <v>17</v>
      </c>
      <c r="G57" t="s">
        <v>17</v>
      </c>
      <c r="H57" t="s">
        <v>17</v>
      </c>
      <c r="I57" t="s">
        <v>17</v>
      </c>
      <c r="J57" t="s">
        <v>17</v>
      </c>
      <c r="K57" t="s">
        <v>17</v>
      </c>
      <c r="L57" t="s">
        <v>17</v>
      </c>
      <c r="M57" t="s">
        <v>17</v>
      </c>
      <c r="N57" t="s">
        <v>17</v>
      </c>
      <c r="O57" t="s">
        <v>17</v>
      </c>
      <c r="P57" t="s">
        <v>17</v>
      </c>
    </row>
    <row r="58" spans="2:16">
      <c r="B58">
        <v>1971</v>
      </c>
      <c r="C58">
        <v>4</v>
      </c>
      <c r="D58">
        <v>13</v>
      </c>
      <c r="E58">
        <v>34.799999999999997</v>
      </c>
      <c r="F58" t="s">
        <v>17</v>
      </c>
      <c r="G58" t="s">
        <v>17</v>
      </c>
      <c r="H58" t="s">
        <v>17</v>
      </c>
      <c r="I58" t="s">
        <v>17</v>
      </c>
      <c r="J58" t="s">
        <v>17</v>
      </c>
      <c r="K58" t="s">
        <v>17</v>
      </c>
      <c r="L58" t="s">
        <v>17</v>
      </c>
      <c r="M58" t="s">
        <v>17</v>
      </c>
      <c r="N58" t="s">
        <v>17</v>
      </c>
      <c r="O58" t="s">
        <v>17</v>
      </c>
      <c r="P58" t="s">
        <v>17</v>
      </c>
    </row>
    <row r="59" spans="2:16">
      <c r="B59">
        <v>1971</v>
      </c>
      <c r="C59">
        <v>4</v>
      </c>
      <c r="D59">
        <v>14</v>
      </c>
      <c r="E59">
        <v>31</v>
      </c>
      <c r="F59" t="s">
        <v>17</v>
      </c>
      <c r="G59" t="s">
        <v>17</v>
      </c>
      <c r="H59" t="s">
        <v>17</v>
      </c>
      <c r="I59" t="s">
        <v>17</v>
      </c>
      <c r="J59" t="s">
        <v>17</v>
      </c>
      <c r="K59" t="s">
        <v>17</v>
      </c>
      <c r="L59" t="s">
        <v>17</v>
      </c>
      <c r="M59" t="s">
        <v>17</v>
      </c>
      <c r="N59" t="s">
        <v>17</v>
      </c>
      <c r="O59" t="s">
        <v>17</v>
      </c>
      <c r="P59" t="s">
        <v>17</v>
      </c>
    </row>
    <row r="60" spans="2:16">
      <c r="B60">
        <v>1972</v>
      </c>
      <c r="C60">
        <v>1</v>
      </c>
      <c r="D60">
        <v>1</v>
      </c>
      <c r="E60">
        <v>29.64</v>
      </c>
      <c r="F60" t="s">
        <v>17</v>
      </c>
      <c r="G60" t="s">
        <v>17</v>
      </c>
      <c r="H60" t="s">
        <v>17</v>
      </c>
      <c r="I60" t="s">
        <v>17</v>
      </c>
      <c r="J60" t="s">
        <v>17</v>
      </c>
      <c r="K60" t="s">
        <v>17</v>
      </c>
      <c r="L60" t="s">
        <v>17</v>
      </c>
      <c r="M60" t="s">
        <v>17</v>
      </c>
      <c r="N60" t="s">
        <v>17</v>
      </c>
      <c r="O60" t="s">
        <v>17</v>
      </c>
      <c r="P60" t="s">
        <v>17</v>
      </c>
    </row>
    <row r="61" spans="2:16">
      <c r="B61">
        <v>1972</v>
      </c>
      <c r="C61">
        <v>1</v>
      </c>
      <c r="D61">
        <v>2</v>
      </c>
      <c r="E61">
        <v>28.31</v>
      </c>
      <c r="F61" t="s">
        <v>17</v>
      </c>
      <c r="G61" t="s">
        <v>17</v>
      </c>
      <c r="H61" t="s">
        <v>17</v>
      </c>
      <c r="I61" t="s">
        <v>17</v>
      </c>
      <c r="J61" t="s">
        <v>17</v>
      </c>
      <c r="K61" t="s">
        <v>17</v>
      </c>
      <c r="L61" t="s">
        <v>17</v>
      </c>
      <c r="M61" t="s">
        <v>17</v>
      </c>
      <c r="N61" t="s">
        <v>17</v>
      </c>
      <c r="O61" t="s">
        <v>17</v>
      </c>
      <c r="P61" t="s">
        <v>17</v>
      </c>
    </row>
    <row r="62" spans="2:16">
      <c r="B62">
        <v>1972</v>
      </c>
      <c r="C62">
        <v>1</v>
      </c>
      <c r="D62">
        <v>3</v>
      </c>
      <c r="E62">
        <v>30.98</v>
      </c>
      <c r="F62" t="s">
        <v>17</v>
      </c>
      <c r="G62" t="s">
        <v>17</v>
      </c>
      <c r="H62" t="s">
        <v>17</v>
      </c>
      <c r="I62" t="s">
        <v>17</v>
      </c>
      <c r="J62" t="s">
        <v>17</v>
      </c>
      <c r="K62" t="s">
        <v>17</v>
      </c>
      <c r="L62" t="s">
        <v>17</v>
      </c>
      <c r="M62" t="s">
        <v>17</v>
      </c>
      <c r="N62" t="s">
        <v>17</v>
      </c>
      <c r="O62" t="s">
        <v>17</v>
      </c>
      <c r="P62" t="s">
        <v>17</v>
      </c>
    </row>
    <row r="63" spans="2:16">
      <c r="B63">
        <v>1972</v>
      </c>
      <c r="C63">
        <v>1</v>
      </c>
      <c r="D63">
        <v>4</v>
      </c>
      <c r="E63">
        <v>28.31</v>
      </c>
      <c r="F63" t="s">
        <v>17</v>
      </c>
      <c r="G63" t="s">
        <v>17</v>
      </c>
      <c r="H63" t="s">
        <v>17</v>
      </c>
      <c r="I63" t="s">
        <v>17</v>
      </c>
      <c r="J63" t="s">
        <v>17</v>
      </c>
      <c r="K63" t="s">
        <v>17</v>
      </c>
      <c r="L63" t="s">
        <v>17</v>
      </c>
      <c r="M63" t="s">
        <v>17</v>
      </c>
      <c r="N63" t="s">
        <v>17</v>
      </c>
      <c r="O63" t="s">
        <v>17</v>
      </c>
      <c r="P63" t="s">
        <v>17</v>
      </c>
    </row>
    <row r="64" spans="2:16">
      <c r="B64">
        <v>1972</v>
      </c>
      <c r="C64">
        <v>1</v>
      </c>
      <c r="D64">
        <v>5</v>
      </c>
      <c r="E64">
        <v>30.85</v>
      </c>
      <c r="F64" t="s">
        <v>17</v>
      </c>
      <c r="G64" t="s">
        <v>17</v>
      </c>
      <c r="H64" t="s">
        <v>17</v>
      </c>
      <c r="I64" t="s">
        <v>17</v>
      </c>
      <c r="J64" t="s">
        <v>17</v>
      </c>
      <c r="K64" t="s">
        <v>17</v>
      </c>
      <c r="L64" t="s">
        <v>17</v>
      </c>
      <c r="M64" t="s">
        <v>17</v>
      </c>
      <c r="N64" t="s">
        <v>17</v>
      </c>
      <c r="O64" t="s">
        <v>17</v>
      </c>
      <c r="P64" t="s">
        <v>17</v>
      </c>
    </row>
    <row r="65" spans="2:16">
      <c r="B65">
        <v>1972</v>
      </c>
      <c r="C65">
        <v>1</v>
      </c>
      <c r="D65">
        <v>6</v>
      </c>
      <c r="E65">
        <v>24.2</v>
      </c>
      <c r="F65" t="s">
        <v>17</v>
      </c>
      <c r="G65" t="s">
        <v>17</v>
      </c>
      <c r="H65" t="s">
        <v>17</v>
      </c>
      <c r="I65" t="s">
        <v>17</v>
      </c>
      <c r="J65" t="s">
        <v>17</v>
      </c>
      <c r="K65" t="s">
        <v>17</v>
      </c>
      <c r="L65" t="s">
        <v>17</v>
      </c>
      <c r="M65" t="s">
        <v>17</v>
      </c>
      <c r="N65" t="s">
        <v>17</v>
      </c>
      <c r="O65" t="s">
        <v>17</v>
      </c>
      <c r="P65" t="s">
        <v>17</v>
      </c>
    </row>
    <row r="66" spans="2:16">
      <c r="B66">
        <v>1972</v>
      </c>
      <c r="C66">
        <v>1</v>
      </c>
      <c r="D66">
        <v>7</v>
      </c>
      <c r="E66">
        <v>25.05</v>
      </c>
      <c r="F66" t="s">
        <v>17</v>
      </c>
      <c r="G66" t="s">
        <v>17</v>
      </c>
      <c r="H66" t="s">
        <v>17</v>
      </c>
      <c r="I66" t="s">
        <v>17</v>
      </c>
      <c r="J66" t="s">
        <v>17</v>
      </c>
      <c r="K66" t="s">
        <v>17</v>
      </c>
      <c r="L66" t="s">
        <v>17</v>
      </c>
      <c r="M66" t="s">
        <v>17</v>
      </c>
      <c r="N66" t="s">
        <v>17</v>
      </c>
      <c r="O66" t="s">
        <v>17</v>
      </c>
      <c r="P66" t="s">
        <v>17</v>
      </c>
    </row>
    <row r="67" spans="2:16">
      <c r="B67">
        <v>1972</v>
      </c>
      <c r="C67">
        <v>1</v>
      </c>
      <c r="D67">
        <v>8</v>
      </c>
      <c r="E67">
        <v>28.43</v>
      </c>
      <c r="F67" t="s">
        <v>17</v>
      </c>
      <c r="G67" t="s">
        <v>17</v>
      </c>
      <c r="H67" t="s">
        <v>17</v>
      </c>
      <c r="I67" t="s">
        <v>17</v>
      </c>
      <c r="J67" t="s">
        <v>17</v>
      </c>
      <c r="K67" t="s">
        <v>17</v>
      </c>
      <c r="L67" t="s">
        <v>17</v>
      </c>
      <c r="M67" t="s">
        <v>17</v>
      </c>
      <c r="N67" t="s">
        <v>17</v>
      </c>
      <c r="O67" t="s">
        <v>17</v>
      </c>
      <c r="P67" t="s">
        <v>17</v>
      </c>
    </row>
    <row r="68" spans="2:16">
      <c r="B68">
        <v>1972</v>
      </c>
      <c r="C68">
        <v>1</v>
      </c>
      <c r="D68">
        <v>9</v>
      </c>
      <c r="E68">
        <v>26.86</v>
      </c>
      <c r="F68" t="s">
        <v>17</v>
      </c>
      <c r="G68" t="s">
        <v>17</v>
      </c>
      <c r="H68" t="s">
        <v>17</v>
      </c>
      <c r="I68" t="s">
        <v>17</v>
      </c>
      <c r="J68" t="s">
        <v>17</v>
      </c>
      <c r="K68" t="s">
        <v>17</v>
      </c>
      <c r="L68" t="s">
        <v>17</v>
      </c>
      <c r="M68" t="s">
        <v>17</v>
      </c>
      <c r="N68" t="s">
        <v>17</v>
      </c>
      <c r="O68" t="s">
        <v>17</v>
      </c>
      <c r="P68" t="s">
        <v>17</v>
      </c>
    </row>
    <row r="69" spans="2:16">
      <c r="B69">
        <v>1972</v>
      </c>
      <c r="C69">
        <v>1</v>
      </c>
      <c r="D69">
        <v>10</v>
      </c>
      <c r="E69">
        <v>29.04</v>
      </c>
      <c r="F69" t="s">
        <v>17</v>
      </c>
      <c r="G69" t="s">
        <v>17</v>
      </c>
      <c r="H69" t="s">
        <v>17</v>
      </c>
      <c r="I69" t="s">
        <v>17</v>
      </c>
      <c r="J69" t="s">
        <v>17</v>
      </c>
      <c r="K69" t="s">
        <v>17</v>
      </c>
      <c r="L69" t="s">
        <v>17</v>
      </c>
      <c r="M69" t="s">
        <v>17</v>
      </c>
      <c r="N69" t="s">
        <v>17</v>
      </c>
      <c r="O69" t="s">
        <v>17</v>
      </c>
      <c r="P69" t="s">
        <v>17</v>
      </c>
    </row>
    <row r="70" spans="2:16">
      <c r="B70">
        <v>1972</v>
      </c>
      <c r="C70">
        <v>1</v>
      </c>
      <c r="D70">
        <v>11</v>
      </c>
      <c r="E70">
        <v>27.95</v>
      </c>
      <c r="F70" t="s">
        <v>17</v>
      </c>
      <c r="G70" t="s">
        <v>17</v>
      </c>
      <c r="H70" t="s">
        <v>17</v>
      </c>
      <c r="I70" t="s">
        <v>17</v>
      </c>
      <c r="J70" t="s">
        <v>17</v>
      </c>
      <c r="K70" t="s">
        <v>17</v>
      </c>
      <c r="L70" t="s">
        <v>17</v>
      </c>
      <c r="M70" t="s">
        <v>17</v>
      </c>
      <c r="N70" t="s">
        <v>17</v>
      </c>
      <c r="O70" t="s">
        <v>17</v>
      </c>
      <c r="P70" t="s">
        <v>17</v>
      </c>
    </row>
    <row r="71" spans="2:16">
      <c r="B71">
        <v>1972</v>
      </c>
      <c r="C71">
        <v>1</v>
      </c>
      <c r="D71">
        <v>12</v>
      </c>
      <c r="E71">
        <v>29.89</v>
      </c>
      <c r="F71" t="s">
        <v>17</v>
      </c>
      <c r="G71" t="s">
        <v>17</v>
      </c>
      <c r="H71" t="s">
        <v>17</v>
      </c>
      <c r="I71" t="s">
        <v>17</v>
      </c>
      <c r="J71" t="s">
        <v>17</v>
      </c>
      <c r="K71" t="s">
        <v>17</v>
      </c>
      <c r="L71" t="s">
        <v>17</v>
      </c>
      <c r="M71" t="s">
        <v>17</v>
      </c>
      <c r="N71" t="s">
        <v>17</v>
      </c>
      <c r="O71" t="s">
        <v>17</v>
      </c>
      <c r="P71" t="s">
        <v>17</v>
      </c>
    </row>
    <row r="72" spans="2:16">
      <c r="B72">
        <v>1972</v>
      </c>
      <c r="C72">
        <v>1</v>
      </c>
      <c r="D72">
        <v>13</v>
      </c>
      <c r="E72">
        <v>24.2</v>
      </c>
      <c r="F72" t="s">
        <v>17</v>
      </c>
      <c r="G72" t="s">
        <v>17</v>
      </c>
      <c r="H72" t="s">
        <v>17</v>
      </c>
      <c r="I72" t="s">
        <v>17</v>
      </c>
      <c r="J72" t="s">
        <v>17</v>
      </c>
      <c r="K72" t="s">
        <v>17</v>
      </c>
      <c r="L72" t="s">
        <v>17</v>
      </c>
      <c r="M72" t="s">
        <v>17</v>
      </c>
      <c r="N72" t="s">
        <v>17</v>
      </c>
      <c r="O72" t="s">
        <v>17</v>
      </c>
      <c r="P72" t="s">
        <v>17</v>
      </c>
    </row>
    <row r="73" spans="2:16">
      <c r="B73">
        <v>1972</v>
      </c>
      <c r="C73">
        <v>1</v>
      </c>
      <c r="D73">
        <v>14</v>
      </c>
      <c r="E73">
        <v>26.62</v>
      </c>
      <c r="F73" t="s">
        <v>17</v>
      </c>
      <c r="G73" t="s">
        <v>17</v>
      </c>
      <c r="H73" t="s">
        <v>17</v>
      </c>
      <c r="I73" t="s">
        <v>17</v>
      </c>
      <c r="J73" t="s">
        <v>17</v>
      </c>
      <c r="K73" t="s">
        <v>17</v>
      </c>
      <c r="L73" t="s">
        <v>17</v>
      </c>
      <c r="M73" t="s">
        <v>17</v>
      </c>
      <c r="N73" t="s">
        <v>17</v>
      </c>
      <c r="O73" t="s">
        <v>17</v>
      </c>
      <c r="P73" t="s">
        <v>17</v>
      </c>
    </row>
    <row r="74" spans="2:16">
      <c r="B74">
        <v>1972</v>
      </c>
      <c r="C74">
        <v>2</v>
      </c>
      <c r="D74">
        <v>1</v>
      </c>
      <c r="E74">
        <v>29.52</v>
      </c>
      <c r="F74" t="s">
        <v>17</v>
      </c>
      <c r="G74" t="s">
        <v>17</v>
      </c>
      <c r="H74" t="s">
        <v>17</v>
      </c>
      <c r="I74" t="s">
        <v>17</v>
      </c>
      <c r="J74" t="s">
        <v>17</v>
      </c>
      <c r="K74" t="s">
        <v>17</v>
      </c>
      <c r="L74" t="s">
        <v>17</v>
      </c>
      <c r="M74" t="s">
        <v>17</v>
      </c>
      <c r="N74" t="s">
        <v>17</v>
      </c>
      <c r="O74" t="s">
        <v>17</v>
      </c>
      <c r="P74" t="s">
        <v>17</v>
      </c>
    </row>
    <row r="75" spans="2:16">
      <c r="B75">
        <v>1972</v>
      </c>
      <c r="C75">
        <v>2</v>
      </c>
      <c r="D75">
        <v>2</v>
      </c>
      <c r="E75">
        <v>27.1</v>
      </c>
      <c r="F75" t="s">
        <v>17</v>
      </c>
      <c r="G75" t="s">
        <v>17</v>
      </c>
      <c r="H75" t="s">
        <v>17</v>
      </c>
      <c r="I75" t="s">
        <v>17</v>
      </c>
      <c r="J75" t="s">
        <v>17</v>
      </c>
      <c r="K75" t="s">
        <v>17</v>
      </c>
      <c r="L75" t="s">
        <v>17</v>
      </c>
      <c r="M75" t="s">
        <v>17</v>
      </c>
      <c r="N75" t="s">
        <v>17</v>
      </c>
      <c r="O75" t="s">
        <v>17</v>
      </c>
      <c r="P75" t="s">
        <v>17</v>
      </c>
    </row>
    <row r="76" spans="2:16">
      <c r="B76">
        <v>1972</v>
      </c>
      <c r="C76">
        <v>2</v>
      </c>
      <c r="D76">
        <v>3</v>
      </c>
      <c r="E76">
        <v>28.43</v>
      </c>
      <c r="F76" t="s">
        <v>17</v>
      </c>
      <c r="G76" t="s">
        <v>17</v>
      </c>
      <c r="H76" t="s">
        <v>17</v>
      </c>
      <c r="I76" t="s">
        <v>17</v>
      </c>
      <c r="J76" t="s">
        <v>17</v>
      </c>
      <c r="K76" t="s">
        <v>17</v>
      </c>
      <c r="L76" t="s">
        <v>17</v>
      </c>
      <c r="M76" t="s">
        <v>17</v>
      </c>
      <c r="N76" t="s">
        <v>17</v>
      </c>
      <c r="O76" t="s">
        <v>17</v>
      </c>
      <c r="P76" t="s">
        <v>17</v>
      </c>
    </row>
    <row r="77" spans="2:16">
      <c r="B77">
        <v>1972</v>
      </c>
      <c r="C77">
        <v>2</v>
      </c>
      <c r="D77">
        <v>4</v>
      </c>
      <c r="E77">
        <v>26.01</v>
      </c>
      <c r="F77" t="s">
        <v>17</v>
      </c>
      <c r="G77" t="s">
        <v>17</v>
      </c>
      <c r="H77" t="s">
        <v>17</v>
      </c>
      <c r="I77" t="s">
        <v>17</v>
      </c>
      <c r="J77" t="s">
        <v>17</v>
      </c>
      <c r="K77" t="s">
        <v>17</v>
      </c>
      <c r="L77" t="s">
        <v>17</v>
      </c>
      <c r="M77" t="s">
        <v>17</v>
      </c>
      <c r="N77" t="s">
        <v>17</v>
      </c>
      <c r="O77" t="s">
        <v>17</v>
      </c>
      <c r="P77" t="s">
        <v>17</v>
      </c>
    </row>
    <row r="78" spans="2:16">
      <c r="B78">
        <v>1972</v>
      </c>
      <c r="C78">
        <v>2</v>
      </c>
      <c r="D78">
        <v>5</v>
      </c>
      <c r="E78">
        <v>26.14</v>
      </c>
      <c r="F78" t="s">
        <v>17</v>
      </c>
      <c r="G78" t="s">
        <v>17</v>
      </c>
      <c r="H78" t="s">
        <v>17</v>
      </c>
      <c r="I78" t="s">
        <v>17</v>
      </c>
      <c r="J78" t="s">
        <v>17</v>
      </c>
      <c r="K78" t="s">
        <v>17</v>
      </c>
      <c r="L78" t="s">
        <v>17</v>
      </c>
      <c r="M78" t="s">
        <v>17</v>
      </c>
      <c r="N78" t="s">
        <v>17</v>
      </c>
      <c r="O78" t="s">
        <v>17</v>
      </c>
      <c r="P78" t="s">
        <v>17</v>
      </c>
    </row>
    <row r="79" spans="2:16">
      <c r="B79">
        <v>1972</v>
      </c>
      <c r="C79">
        <v>2</v>
      </c>
      <c r="D79">
        <v>6</v>
      </c>
      <c r="E79">
        <v>21.05</v>
      </c>
      <c r="F79" t="s">
        <v>17</v>
      </c>
      <c r="G79" t="s">
        <v>17</v>
      </c>
      <c r="H79" t="s">
        <v>17</v>
      </c>
      <c r="I79" t="s">
        <v>17</v>
      </c>
      <c r="J79" t="s">
        <v>17</v>
      </c>
      <c r="K79" t="s">
        <v>17</v>
      </c>
      <c r="L79" t="s">
        <v>17</v>
      </c>
      <c r="M79" t="s">
        <v>17</v>
      </c>
      <c r="N79" t="s">
        <v>17</v>
      </c>
      <c r="O79" t="s">
        <v>17</v>
      </c>
      <c r="P79" t="s">
        <v>17</v>
      </c>
    </row>
    <row r="80" spans="2:16">
      <c r="B80">
        <v>1972</v>
      </c>
      <c r="C80">
        <v>2</v>
      </c>
      <c r="D80">
        <v>7</v>
      </c>
      <c r="E80">
        <v>22.99</v>
      </c>
      <c r="F80" t="s">
        <v>17</v>
      </c>
      <c r="G80" t="s">
        <v>17</v>
      </c>
      <c r="H80" t="s">
        <v>17</v>
      </c>
      <c r="I80" t="s">
        <v>17</v>
      </c>
      <c r="J80" t="s">
        <v>17</v>
      </c>
      <c r="K80" t="s">
        <v>17</v>
      </c>
      <c r="L80" t="s">
        <v>17</v>
      </c>
      <c r="M80" t="s">
        <v>17</v>
      </c>
      <c r="N80" t="s">
        <v>17</v>
      </c>
      <c r="O80" t="s">
        <v>17</v>
      </c>
      <c r="P80" t="s">
        <v>17</v>
      </c>
    </row>
    <row r="81" spans="2:16">
      <c r="B81">
        <v>1972</v>
      </c>
      <c r="C81">
        <v>2</v>
      </c>
      <c r="D81">
        <v>8</v>
      </c>
      <c r="E81">
        <v>28.31</v>
      </c>
      <c r="F81" t="s">
        <v>17</v>
      </c>
      <c r="G81" t="s">
        <v>17</v>
      </c>
      <c r="H81" t="s">
        <v>17</v>
      </c>
      <c r="I81" t="s">
        <v>17</v>
      </c>
      <c r="J81" t="s">
        <v>17</v>
      </c>
      <c r="K81" t="s">
        <v>17</v>
      </c>
      <c r="L81" t="s">
        <v>17</v>
      </c>
      <c r="M81" t="s">
        <v>17</v>
      </c>
      <c r="N81" t="s">
        <v>17</v>
      </c>
      <c r="O81" t="s">
        <v>17</v>
      </c>
      <c r="P81" t="s">
        <v>17</v>
      </c>
    </row>
    <row r="82" spans="2:16">
      <c r="B82">
        <v>1972</v>
      </c>
      <c r="C82">
        <v>2</v>
      </c>
      <c r="D82">
        <v>9</v>
      </c>
      <c r="E82">
        <v>21.78</v>
      </c>
      <c r="F82" t="s">
        <v>17</v>
      </c>
      <c r="G82" t="s">
        <v>17</v>
      </c>
      <c r="H82" t="s">
        <v>17</v>
      </c>
      <c r="I82" t="s">
        <v>17</v>
      </c>
      <c r="J82" t="s">
        <v>17</v>
      </c>
      <c r="K82" t="s">
        <v>17</v>
      </c>
      <c r="L82" t="s">
        <v>17</v>
      </c>
      <c r="M82" t="s">
        <v>17</v>
      </c>
      <c r="N82" t="s">
        <v>17</v>
      </c>
      <c r="O82" t="s">
        <v>17</v>
      </c>
      <c r="P82" t="s">
        <v>17</v>
      </c>
    </row>
    <row r="83" spans="2:16">
      <c r="B83">
        <v>1972</v>
      </c>
      <c r="C83">
        <v>2</v>
      </c>
      <c r="D83">
        <v>10</v>
      </c>
      <c r="E83">
        <v>23.59</v>
      </c>
      <c r="F83" t="s">
        <v>17</v>
      </c>
      <c r="G83" t="s">
        <v>17</v>
      </c>
      <c r="H83" t="s">
        <v>17</v>
      </c>
      <c r="I83" t="s">
        <v>17</v>
      </c>
      <c r="J83" t="s">
        <v>17</v>
      </c>
      <c r="K83" t="s">
        <v>17</v>
      </c>
      <c r="L83" t="s">
        <v>17</v>
      </c>
      <c r="M83" t="s">
        <v>17</v>
      </c>
      <c r="N83" t="s">
        <v>17</v>
      </c>
      <c r="O83" t="s">
        <v>17</v>
      </c>
      <c r="P83" t="s">
        <v>17</v>
      </c>
    </row>
    <row r="84" spans="2:16">
      <c r="B84">
        <v>1972</v>
      </c>
      <c r="C84">
        <v>2</v>
      </c>
      <c r="D84">
        <v>11</v>
      </c>
      <c r="E84">
        <v>24.2</v>
      </c>
      <c r="F84" t="s">
        <v>17</v>
      </c>
      <c r="G84" t="s">
        <v>17</v>
      </c>
      <c r="H84" t="s">
        <v>17</v>
      </c>
      <c r="I84" t="s">
        <v>17</v>
      </c>
      <c r="J84" t="s">
        <v>17</v>
      </c>
      <c r="K84" t="s">
        <v>17</v>
      </c>
      <c r="L84" t="s">
        <v>17</v>
      </c>
      <c r="M84" t="s">
        <v>17</v>
      </c>
      <c r="N84" t="s">
        <v>17</v>
      </c>
      <c r="O84" t="s">
        <v>17</v>
      </c>
      <c r="P84" t="s">
        <v>17</v>
      </c>
    </row>
    <row r="85" spans="2:16">
      <c r="B85">
        <v>1972</v>
      </c>
      <c r="C85">
        <v>2</v>
      </c>
      <c r="D85">
        <v>12</v>
      </c>
      <c r="E85">
        <v>24.32</v>
      </c>
      <c r="F85" t="s">
        <v>17</v>
      </c>
      <c r="G85" t="s">
        <v>17</v>
      </c>
      <c r="H85" t="s">
        <v>17</v>
      </c>
      <c r="I85" t="s">
        <v>17</v>
      </c>
      <c r="J85" t="s">
        <v>17</v>
      </c>
      <c r="K85" t="s">
        <v>17</v>
      </c>
      <c r="L85" t="s">
        <v>17</v>
      </c>
      <c r="M85" t="s">
        <v>17</v>
      </c>
      <c r="N85" t="s">
        <v>17</v>
      </c>
      <c r="O85" t="s">
        <v>17</v>
      </c>
      <c r="P85" t="s">
        <v>17</v>
      </c>
    </row>
    <row r="86" spans="2:16">
      <c r="B86">
        <v>1972</v>
      </c>
      <c r="C86">
        <v>2</v>
      </c>
      <c r="D86">
        <v>13</v>
      </c>
      <c r="E86">
        <v>21.3</v>
      </c>
      <c r="F86" t="s">
        <v>17</v>
      </c>
      <c r="G86" t="s">
        <v>17</v>
      </c>
      <c r="H86" t="s">
        <v>17</v>
      </c>
      <c r="I86" t="s">
        <v>17</v>
      </c>
      <c r="J86" t="s">
        <v>17</v>
      </c>
      <c r="K86" t="s">
        <v>17</v>
      </c>
      <c r="L86" t="s">
        <v>17</v>
      </c>
      <c r="M86" t="s">
        <v>17</v>
      </c>
      <c r="N86" t="s">
        <v>17</v>
      </c>
      <c r="O86" t="s">
        <v>17</v>
      </c>
      <c r="P86" t="s">
        <v>17</v>
      </c>
    </row>
    <row r="87" spans="2:16">
      <c r="B87">
        <v>1972</v>
      </c>
      <c r="C87">
        <v>2</v>
      </c>
      <c r="D87">
        <v>14</v>
      </c>
      <c r="E87">
        <v>23.84</v>
      </c>
      <c r="F87" t="s">
        <v>17</v>
      </c>
      <c r="G87" t="s">
        <v>17</v>
      </c>
      <c r="H87" t="s">
        <v>17</v>
      </c>
      <c r="I87" t="s">
        <v>17</v>
      </c>
      <c r="J87" t="s">
        <v>17</v>
      </c>
      <c r="K87" t="s">
        <v>17</v>
      </c>
      <c r="L87" t="s">
        <v>17</v>
      </c>
      <c r="M87" t="s">
        <v>17</v>
      </c>
      <c r="N87" t="s">
        <v>17</v>
      </c>
      <c r="O87" t="s">
        <v>17</v>
      </c>
      <c r="P87" t="s">
        <v>17</v>
      </c>
    </row>
    <row r="88" spans="2:16">
      <c r="B88">
        <v>1972</v>
      </c>
      <c r="C88">
        <v>3</v>
      </c>
      <c r="D88">
        <v>1</v>
      </c>
      <c r="E88">
        <v>25.41</v>
      </c>
      <c r="F88" t="s">
        <v>17</v>
      </c>
      <c r="G88" t="s">
        <v>17</v>
      </c>
      <c r="H88" t="s">
        <v>17</v>
      </c>
      <c r="I88" t="s">
        <v>17</v>
      </c>
      <c r="J88" t="s">
        <v>17</v>
      </c>
      <c r="K88" t="s">
        <v>17</v>
      </c>
      <c r="L88" t="s">
        <v>17</v>
      </c>
      <c r="M88" t="s">
        <v>17</v>
      </c>
      <c r="N88" t="s">
        <v>17</v>
      </c>
      <c r="O88" t="s">
        <v>17</v>
      </c>
      <c r="P88" t="s">
        <v>17</v>
      </c>
    </row>
    <row r="89" spans="2:16">
      <c r="B89">
        <v>1972</v>
      </c>
      <c r="C89">
        <v>3</v>
      </c>
      <c r="D89">
        <v>2</v>
      </c>
      <c r="E89">
        <v>27.83</v>
      </c>
      <c r="F89" t="s">
        <v>17</v>
      </c>
      <c r="G89" t="s">
        <v>17</v>
      </c>
      <c r="H89" t="s">
        <v>17</v>
      </c>
      <c r="I89" t="s">
        <v>17</v>
      </c>
      <c r="J89" t="s">
        <v>17</v>
      </c>
      <c r="K89" t="s">
        <v>17</v>
      </c>
      <c r="L89" t="s">
        <v>17</v>
      </c>
      <c r="M89" t="s">
        <v>17</v>
      </c>
      <c r="N89" t="s">
        <v>17</v>
      </c>
      <c r="O89" t="s">
        <v>17</v>
      </c>
      <c r="P89" t="s">
        <v>17</v>
      </c>
    </row>
    <row r="90" spans="2:16">
      <c r="B90">
        <v>1972</v>
      </c>
      <c r="C90">
        <v>3</v>
      </c>
      <c r="D90">
        <v>3</v>
      </c>
      <c r="E90">
        <v>27.83</v>
      </c>
      <c r="F90" t="s">
        <v>17</v>
      </c>
      <c r="G90" t="s">
        <v>17</v>
      </c>
      <c r="H90" t="s">
        <v>17</v>
      </c>
      <c r="I90" t="s">
        <v>17</v>
      </c>
      <c r="J90" t="s">
        <v>17</v>
      </c>
      <c r="K90" t="s">
        <v>17</v>
      </c>
      <c r="L90" t="s">
        <v>17</v>
      </c>
      <c r="M90" t="s">
        <v>17</v>
      </c>
      <c r="N90" t="s">
        <v>17</v>
      </c>
      <c r="O90" t="s">
        <v>17</v>
      </c>
      <c r="P90" t="s">
        <v>17</v>
      </c>
    </row>
    <row r="91" spans="2:16">
      <c r="B91">
        <v>1972</v>
      </c>
      <c r="C91">
        <v>3</v>
      </c>
      <c r="D91">
        <v>4</v>
      </c>
      <c r="E91">
        <v>23.35</v>
      </c>
      <c r="F91" t="s">
        <v>17</v>
      </c>
      <c r="G91" t="s">
        <v>17</v>
      </c>
      <c r="H91" t="s">
        <v>17</v>
      </c>
      <c r="I91" t="s">
        <v>17</v>
      </c>
      <c r="J91" t="s">
        <v>17</v>
      </c>
      <c r="K91" t="s">
        <v>17</v>
      </c>
      <c r="L91" t="s">
        <v>17</v>
      </c>
      <c r="M91" t="s">
        <v>17</v>
      </c>
      <c r="N91" t="s">
        <v>17</v>
      </c>
      <c r="O91" t="s">
        <v>17</v>
      </c>
      <c r="P91" t="s">
        <v>17</v>
      </c>
    </row>
    <row r="92" spans="2:16">
      <c r="B92">
        <v>1972</v>
      </c>
      <c r="C92">
        <v>3</v>
      </c>
      <c r="D92">
        <v>5</v>
      </c>
      <c r="E92">
        <v>22.51</v>
      </c>
      <c r="F92" t="s">
        <v>17</v>
      </c>
      <c r="G92" t="s">
        <v>17</v>
      </c>
      <c r="H92" t="s">
        <v>17</v>
      </c>
      <c r="I92" t="s">
        <v>17</v>
      </c>
      <c r="J92" t="s">
        <v>17</v>
      </c>
      <c r="K92" t="s">
        <v>17</v>
      </c>
      <c r="L92" t="s">
        <v>17</v>
      </c>
      <c r="M92" t="s">
        <v>17</v>
      </c>
      <c r="N92" t="s">
        <v>17</v>
      </c>
      <c r="O92" t="s">
        <v>17</v>
      </c>
      <c r="P92" t="s">
        <v>17</v>
      </c>
    </row>
    <row r="93" spans="2:16">
      <c r="B93">
        <v>1972</v>
      </c>
      <c r="C93">
        <v>3</v>
      </c>
      <c r="D93">
        <v>6</v>
      </c>
      <c r="E93">
        <v>24.8</v>
      </c>
      <c r="F93" t="s">
        <v>17</v>
      </c>
      <c r="G93" t="s">
        <v>17</v>
      </c>
      <c r="H93" t="s">
        <v>17</v>
      </c>
      <c r="I93" t="s">
        <v>17</v>
      </c>
      <c r="J93" t="s">
        <v>17</v>
      </c>
      <c r="K93" t="s">
        <v>17</v>
      </c>
      <c r="L93" t="s">
        <v>17</v>
      </c>
      <c r="M93" t="s">
        <v>17</v>
      </c>
      <c r="N93" t="s">
        <v>17</v>
      </c>
      <c r="O93" t="s">
        <v>17</v>
      </c>
      <c r="P93" t="s">
        <v>17</v>
      </c>
    </row>
    <row r="94" spans="2:16">
      <c r="B94">
        <v>1972</v>
      </c>
      <c r="C94">
        <v>3</v>
      </c>
      <c r="D94">
        <v>7</v>
      </c>
      <c r="E94">
        <v>21.05</v>
      </c>
      <c r="F94" t="s">
        <v>17</v>
      </c>
      <c r="G94" t="s">
        <v>17</v>
      </c>
      <c r="H94" t="s">
        <v>17</v>
      </c>
      <c r="I94" t="s">
        <v>17</v>
      </c>
      <c r="J94" t="s">
        <v>17</v>
      </c>
      <c r="K94" t="s">
        <v>17</v>
      </c>
      <c r="L94" t="s">
        <v>17</v>
      </c>
      <c r="M94" t="s">
        <v>17</v>
      </c>
      <c r="N94" t="s">
        <v>17</v>
      </c>
      <c r="O94" t="s">
        <v>17</v>
      </c>
      <c r="P94" t="s">
        <v>17</v>
      </c>
    </row>
    <row r="95" spans="2:16">
      <c r="B95">
        <v>1972</v>
      </c>
      <c r="C95">
        <v>3</v>
      </c>
      <c r="D95">
        <v>8</v>
      </c>
      <c r="E95">
        <v>28.19</v>
      </c>
      <c r="F95" t="s">
        <v>17</v>
      </c>
      <c r="G95" t="s">
        <v>17</v>
      </c>
      <c r="H95" t="s">
        <v>17</v>
      </c>
      <c r="I95" t="s">
        <v>17</v>
      </c>
      <c r="J95" t="s">
        <v>17</v>
      </c>
      <c r="K95" t="s">
        <v>17</v>
      </c>
      <c r="L95" t="s">
        <v>17</v>
      </c>
      <c r="M95" t="s">
        <v>17</v>
      </c>
      <c r="N95" t="s">
        <v>17</v>
      </c>
      <c r="O95" t="s">
        <v>17</v>
      </c>
      <c r="P95" t="s">
        <v>17</v>
      </c>
    </row>
    <row r="96" spans="2:16">
      <c r="B96">
        <v>1972</v>
      </c>
      <c r="C96">
        <v>3</v>
      </c>
      <c r="D96">
        <v>9</v>
      </c>
      <c r="E96">
        <v>20.69</v>
      </c>
      <c r="F96" t="s">
        <v>17</v>
      </c>
      <c r="G96" t="s">
        <v>17</v>
      </c>
      <c r="H96" t="s">
        <v>17</v>
      </c>
      <c r="I96" t="s">
        <v>17</v>
      </c>
      <c r="J96" t="s">
        <v>17</v>
      </c>
      <c r="K96" t="s">
        <v>17</v>
      </c>
      <c r="L96" t="s">
        <v>17</v>
      </c>
      <c r="M96" t="s">
        <v>17</v>
      </c>
      <c r="N96" t="s">
        <v>17</v>
      </c>
      <c r="O96" t="s">
        <v>17</v>
      </c>
      <c r="P96" t="s">
        <v>17</v>
      </c>
    </row>
    <row r="97" spans="2:16">
      <c r="B97">
        <v>1972</v>
      </c>
      <c r="C97">
        <v>3</v>
      </c>
      <c r="D97">
        <v>10</v>
      </c>
      <c r="E97">
        <v>25.53</v>
      </c>
      <c r="F97" t="s">
        <v>17</v>
      </c>
      <c r="G97" t="s">
        <v>17</v>
      </c>
      <c r="H97" t="s">
        <v>17</v>
      </c>
      <c r="I97" t="s">
        <v>17</v>
      </c>
      <c r="J97" t="s">
        <v>17</v>
      </c>
      <c r="K97" t="s">
        <v>17</v>
      </c>
      <c r="L97" t="s">
        <v>17</v>
      </c>
      <c r="M97" t="s">
        <v>17</v>
      </c>
      <c r="N97" t="s">
        <v>17</v>
      </c>
      <c r="O97" t="s">
        <v>17</v>
      </c>
      <c r="P97" t="s">
        <v>17</v>
      </c>
    </row>
    <row r="98" spans="2:16">
      <c r="B98">
        <v>1972</v>
      </c>
      <c r="C98">
        <v>3</v>
      </c>
      <c r="D98">
        <v>11</v>
      </c>
      <c r="E98">
        <v>24.2</v>
      </c>
      <c r="F98" t="s">
        <v>17</v>
      </c>
      <c r="G98" t="s">
        <v>17</v>
      </c>
      <c r="H98" t="s">
        <v>17</v>
      </c>
      <c r="I98" t="s">
        <v>17</v>
      </c>
      <c r="J98" t="s">
        <v>17</v>
      </c>
      <c r="K98" t="s">
        <v>17</v>
      </c>
      <c r="L98" t="s">
        <v>17</v>
      </c>
      <c r="M98" t="s">
        <v>17</v>
      </c>
      <c r="N98" t="s">
        <v>17</v>
      </c>
      <c r="O98" t="s">
        <v>17</v>
      </c>
      <c r="P98" t="s">
        <v>17</v>
      </c>
    </row>
    <row r="99" spans="2:16">
      <c r="B99">
        <v>1972</v>
      </c>
      <c r="C99">
        <v>3</v>
      </c>
      <c r="D99">
        <v>12</v>
      </c>
      <c r="E99">
        <v>21.54</v>
      </c>
      <c r="F99" t="s">
        <v>17</v>
      </c>
      <c r="G99" t="s">
        <v>17</v>
      </c>
      <c r="H99" t="s">
        <v>17</v>
      </c>
      <c r="I99" t="s">
        <v>17</v>
      </c>
      <c r="J99" t="s">
        <v>17</v>
      </c>
      <c r="K99" t="s">
        <v>17</v>
      </c>
      <c r="L99" t="s">
        <v>17</v>
      </c>
      <c r="M99" t="s">
        <v>17</v>
      </c>
      <c r="N99" t="s">
        <v>17</v>
      </c>
      <c r="O99" t="s">
        <v>17</v>
      </c>
      <c r="P99" t="s">
        <v>17</v>
      </c>
    </row>
    <row r="100" spans="2:16">
      <c r="B100">
        <v>1972</v>
      </c>
      <c r="C100">
        <v>3</v>
      </c>
      <c r="D100">
        <v>13</v>
      </c>
      <c r="E100">
        <v>21.3</v>
      </c>
      <c r="F100" t="s">
        <v>17</v>
      </c>
      <c r="G100" t="s">
        <v>17</v>
      </c>
      <c r="H100" t="s">
        <v>17</v>
      </c>
      <c r="I100" t="s">
        <v>17</v>
      </c>
      <c r="J100" t="s">
        <v>17</v>
      </c>
      <c r="K100" t="s">
        <v>17</v>
      </c>
      <c r="L100" t="s">
        <v>17</v>
      </c>
      <c r="M100" t="s">
        <v>17</v>
      </c>
      <c r="N100" t="s">
        <v>17</v>
      </c>
      <c r="O100" t="s">
        <v>17</v>
      </c>
      <c r="P100" t="s">
        <v>17</v>
      </c>
    </row>
    <row r="101" spans="2:16">
      <c r="B101">
        <v>1972</v>
      </c>
      <c r="C101">
        <v>3</v>
      </c>
      <c r="D101">
        <v>14</v>
      </c>
      <c r="E101">
        <v>23.47</v>
      </c>
      <c r="F101" t="s">
        <v>17</v>
      </c>
      <c r="G101" t="s">
        <v>17</v>
      </c>
      <c r="H101" t="s">
        <v>17</v>
      </c>
      <c r="I101" t="s">
        <v>17</v>
      </c>
      <c r="J101" t="s">
        <v>17</v>
      </c>
      <c r="K101" t="s">
        <v>17</v>
      </c>
      <c r="L101" t="s">
        <v>17</v>
      </c>
      <c r="M101" t="s">
        <v>17</v>
      </c>
      <c r="N101" t="s">
        <v>17</v>
      </c>
      <c r="O101" t="s">
        <v>17</v>
      </c>
      <c r="P101" t="s">
        <v>17</v>
      </c>
    </row>
    <row r="102" spans="2:16">
      <c r="B102">
        <v>1972</v>
      </c>
      <c r="C102">
        <v>4</v>
      </c>
      <c r="D102">
        <v>1</v>
      </c>
      <c r="E102">
        <v>27.35</v>
      </c>
      <c r="F102" t="s">
        <v>17</v>
      </c>
      <c r="G102" t="s">
        <v>17</v>
      </c>
      <c r="H102" t="s">
        <v>17</v>
      </c>
      <c r="I102" t="s">
        <v>17</v>
      </c>
      <c r="J102" t="s">
        <v>17</v>
      </c>
      <c r="K102" t="s">
        <v>17</v>
      </c>
      <c r="L102" t="s">
        <v>17</v>
      </c>
      <c r="M102" t="s">
        <v>17</v>
      </c>
      <c r="N102" t="s">
        <v>17</v>
      </c>
      <c r="O102" t="s">
        <v>17</v>
      </c>
      <c r="P102" t="s">
        <v>17</v>
      </c>
    </row>
    <row r="103" spans="2:16">
      <c r="B103">
        <v>1972</v>
      </c>
      <c r="C103">
        <v>4</v>
      </c>
      <c r="D103">
        <v>2</v>
      </c>
      <c r="E103">
        <v>28.56</v>
      </c>
      <c r="F103" t="s">
        <v>17</v>
      </c>
      <c r="G103" t="s">
        <v>17</v>
      </c>
      <c r="H103" t="s">
        <v>17</v>
      </c>
      <c r="I103" t="s">
        <v>17</v>
      </c>
      <c r="J103" t="s">
        <v>17</v>
      </c>
      <c r="K103" t="s">
        <v>17</v>
      </c>
      <c r="L103" t="s">
        <v>17</v>
      </c>
      <c r="M103" t="s">
        <v>17</v>
      </c>
      <c r="N103" t="s">
        <v>17</v>
      </c>
      <c r="O103" t="s">
        <v>17</v>
      </c>
      <c r="P103" t="s">
        <v>17</v>
      </c>
    </row>
    <row r="104" spans="2:16">
      <c r="B104">
        <v>1972</v>
      </c>
      <c r="C104">
        <v>4</v>
      </c>
      <c r="D104">
        <v>3</v>
      </c>
      <c r="E104">
        <v>22.99</v>
      </c>
      <c r="F104" t="s">
        <v>17</v>
      </c>
      <c r="G104" t="s">
        <v>17</v>
      </c>
      <c r="H104" t="s">
        <v>17</v>
      </c>
      <c r="I104" t="s">
        <v>17</v>
      </c>
      <c r="J104" t="s">
        <v>17</v>
      </c>
      <c r="K104" t="s">
        <v>17</v>
      </c>
      <c r="L104" t="s">
        <v>17</v>
      </c>
      <c r="M104" t="s">
        <v>17</v>
      </c>
      <c r="N104" t="s">
        <v>17</v>
      </c>
      <c r="O104" t="s">
        <v>17</v>
      </c>
      <c r="P104" t="s">
        <v>17</v>
      </c>
    </row>
    <row r="105" spans="2:16">
      <c r="B105">
        <v>1972</v>
      </c>
      <c r="C105">
        <v>4</v>
      </c>
      <c r="D105">
        <v>4</v>
      </c>
      <c r="E105">
        <v>23.84</v>
      </c>
      <c r="F105" t="s">
        <v>17</v>
      </c>
      <c r="G105" t="s">
        <v>17</v>
      </c>
      <c r="H105" t="s">
        <v>17</v>
      </c>
      <c r="I105" t="s">
        <v>17</v>
      </c>
      <c r="J105" t="s">
        <v>17</v>
      </c>
      <c r="K105" t="s">
        <v>17</v>
      </c>
      <c r="L105" t="s">
        <v>17</v>
      </c>
      <c r="M105" t="s">
        <v>17</v>
      </c>
      <c r="N105" t="s">
        <v>17</v>
      </c>
      <c r="O105" t="s">
        <v>17</v>
      </c>
      <c r="P105" t="s">
        <v>17</v>
      </c>
    </row>
    <row r="106" spans="2:16">
      <c r="B106">
        <v>1972</v>
      </c>
      <c r="C106">
        <v>4</v>
      </c>
      <c r="D106">
        <v>5</v>
      </c>
      <c r="E106">
        <v>20.57</v>
      </c>
      <c r="F106" t="s">
        <v>17</v>
      </c>
      <c r="G106" t="s">
        <v>17</v>
      </c>
      <c r="H106" t="s">
        <v>17</v>
      </c>
      <c r="I106" t="s">
        <v>17</v>
      </c>
      <c r="J106" t="s">
        <v>17</v>
      </c>
      <c r="K106" t="s">
        <v>17</v>
      </c>
      <c r="L106" t="s">
        <v>17</v>
      </c>
      <c r="M106" t="s">
        <v>17</v>
      </c>
      <c r="N106" t="s">
        <v>17</v>
      </c>
      <c r="O106" t="s">
        <v>17</v>
      </c>
      <c r="P106" t="s">
        <v>17</v>
      </c>
    </row>
    <row r="107" spans="2:16">
      <c r="B107">
        <v>1972</v>
      </c>
      <c r="C107">
        <v>4</v>
      </c>
      <c r="D107">
        <v>6</v>
      </c>
      <c r="E107">
        <v>22.14</v>
      </c>
      <c r="F107" t="s">
        <v>17</v>
      </c>
      <c r="G107" t="s">
        <v>17</v>
      </c>
      <c r="H107" t="s">
        <v>17</v>
      </c>
      <c r="I107" t="s">
        <v>17</v>
      </c>
      <c r="J107" t="s">
        <v>17</v>
      </c>
      <c r="K107" t="s">
        <v>17</v>
      </c>
      <c r="L107" t="s">
        <v>17</v>
      </c>
      <c r="M107" t="s">
        <v>17</v>
      </c>
      <c r="N107" t="s">
        <v>17</v>
      </c>
      <c r="O107" t="s">
        <v>17</v>
      </c>
      <c r="P107" t="s">
        <v>17</v>
      </c>
    </row>
    <row r="108" spans="2:16">
      <c r="B108">
        <v>1972</v>
      </c>
      <c r="C108">
        <v>4</v>
      </c>
      <c r="D108">
        <v>7</v>
      </c>
      <c r="E108">
        <v>18.27</v>
      </c>
      <c r="F108" t="s">
        <v>17</v>
      </c>
      <c r="G108" t="s">
        <v>17</v>
      </c>
      <c r="H108" t="s">
        <v>17</v>
      </c>
      <c r="I108" t="s">
        <v>17</v>
      </c>
      <c r="J108" t="s">
        <v>17</v>
      </c>
      <c r="K108" t="s">
        <v>17</v>
      </c>
      <c r="L108" t="s">
        <v>17</v>
      </c>
      <c r="M108" t="s">
        <v>17</v>
      </c>
      <c r="N108" t="s">
        <v>17</v>
      </c>
      <c r="O108" t="s">
        <v>17</v>
      </c>
      <c r="P108" t="s">
        <v>17</v>
      </c>
    </row>
    <row r="109" spans="2:16">
      <c r="B109">
        <v>1972</v>
      </c>
      <c r="C109">
        <v>4</v>
      </c>
      <c r="D109">
        <v>8</v>
      </c>
      <c r="E109">
        <v>24.68</v>
      </c>
      <c r="F109" t="s">
        <v>17</v>
      </c>
      <c r="G109" t="s">
        <v>17</v>
      </c>
      <c r="H109" t="s">
        <v>17</v>
      </c>
      <c r="I109" t="s">
        <v>17</v>
      </c>
      <c r="J109" t="s">
        <v>17</v>
      </c>
      <c r="K109" t="s">
        <v>17</v>
      </c>
      <c r="L109" t="s">
        <v>17</v>
      </c>
      <c r="M109" t="s">
        <v>17</v>
      </c>
      <c r="N109" t="s">
        <v>17</v>
      </c>
      <c r="O109" t="s">
        <v>17</v>
      </c>
      <c r="P109" t="s">
        <v>17</v>
      </c>
    </row>
    <row r="110" spans="2:16">
      <c r="B110">
        <v>1972</v>
      </c>
      <c r="C110">
        <v>4</v>
      </c>
      <c r="D110">
        <v>9</v>
      </c>
      <c r="E110">
        <v>32.67</v>
      </c>
      <c r="F110" t="s">
        <v>17</v>
      </c>
      <c r="G110" t="s">
        <v>17</v>
      </c>
      <c r="H110" t="s">
        <v>17</v>
      </c>
      <c r="I110" t="s">
        <v>17</v>
      </c>
      <c r="J110" t="s">
        <v>17</v>
      </c>
      <c r="K110" t="s">
        <v>17</v>
      </c>
      <c r="L110" t="s">
        <v>17</v>
      </c>
      <c r="M110" t="s">
        <v>17</v>
      </c>
      <c r="N110" t="s">
        <v>17</v>
      </c>
      <c r="O110" t="s">
        <v>17</v>
      </c>
      <c r="P110" t="s">
        <v>17</v>
      </c>
    </row>
    <row r="111" spans="2:16">
      <c r="B111">
        <v>1972</v>
      </c>
      <c r="C111">
        <v>4</v>
      </c>
      <c r="D111">
        <v>10</v>
      </c>
      <c r="E111">
        <v>24.44</v>
      </c>
      <c r="F111" t="s">
        <v>17</v>
      </c>
      <c r="G111" t="s">
        <v>17</v>
      </c>
      <c r="H111" t="s">
        <v>17</v>
      </c>
      <c r="I111" t="s">
        <v>17</v>
      </c>
      <c r="J111" t="s">
        <v>17</v>
      </c>
      <c r="K111" t="s">
        <v>17</v>
      </c>
      <c r="L111" t="s">
        <v>17</v>
      </c>
      <c r="M111" t="s">
        <v>17</v>
      </c>
      <c r="N111" t="s">
        <v>17</v>
      </c>
      <c r="O111" t="s">
        <v>17</v>
      </c>
      <c r="P111" t="s">
        <v>17</v>
      </c>
    </row>
    <row r="112" spans="2:16">
      <c r="B112">
        <v>1972</v>
      </c>
      <c r="C112">
        <v>4</v>
      </c>
      <c r="D112">
        <v>11</v>
      </c>
      <c r="E112">
        <v>31.94</v>
      </c>
      <c r="F112" t="s">
        <v>17</v>
      </c>
      <c r="G112" t="s">
        <v>17</v>
      </c>
      <c r="H112" t="s">
        <v>17</v>
      </c>
      <c r="I112" t="s">
        <v>17</v>
      </c>
      <c r="J112" t="s">
        <v>17</v>
      </c>
      <c r="K112" t="s">
        <v>17</v>
      </c>
      <c r="L112" t="s">
        <v>17</v>
      </c>
      <c r="M112" t="s">
        <v>17</v>
      </c>
      <c r="N112" t="s">
        <v>17</v>
      </c>
      <c r="O112" t="s">
        <v>17</v>
      </c>
      <c r="P112" t="s">
        <v>17</v>
      </c>
    </row>
    <row r="113" spans="2:16">
      <c r="B113">
        <v>1972</v>
      </c>
      <c r="C113">
        <v>4</v>
      </c>
      <c r="D113">
        <v>12</v>
      </c>
      <c r="E113">
        <v>23.72</v>
      </c>
      <c r="F113" t="s">
        <v>17</v>
      </c>
      <c r="G113" t="s">
        <v>17</v>
      </c>
      <c r="H113" t="s">
        <v>17</v>
      </c>
      <c r="I113" t="s">
        <v>17</v>
      </c>
      <c r="J113" t="s">
        <v>17</v>
      </c>
      <c r="K113" t="s">
        <v>17</v>
      </c>
      <c r="L113" t="s">
        <v>17</v>
      </c>
      <c r="M113" t="s">
        <v>17</v>
      </c>
      <c r="N113" t="s">
        <v>17</v>
      </c>
      <c r="O113" t="s">
        <v>17</v>
      </c>
      <c r="P113" t="s">
        <v>17</v>
      </c>
    </row>
    <row r="114" spans="2:16">
      <c r="B114">
        <v>1972</v>
      </c>
      <c r="C114">
        <v>4</v>
      </c>
      <c r="D114">
        <v>13</v>
      </c>
      <c r="E114">
        <v>18.510000000000002</v>
      </c>
      <c r="F114" t="s">
        <v>17</v>
      </c>
      <c r="G114" t="s">
        <v>17</v>
      </c>
      <c r="H114" t="s">
        <v>17</v>
      </c>
      <c r="I114" t="s">
        <v>17</v>
      </c>
      <c r="J114" t="s">
        <v>17</v>
      </c>
      <c r="K114" t="s">
        <v>17</v>
      </c>
      <c r="L114" t="s">
        <v>17</v>
      </c>
      <c r="M114" t="s">
        <v>17</v>
      </c>
      <c r="N114" t="s">
        <v>17</v>
      </c>
      <c r="O114" t="s">
        <v>17</v>
      </c>
      <c r="P114" t="s">
        <v>17</v>
      </c>
    </row>
    <row r="115" spans="2:16">
      <c r="B115">
        <v>1972</v>
      </c>
      <c r="C115">
        <v>4</v>
      </c>
      <c r="D115">
        <v>14</v>
      </c>
      <c r="E115">
        <v>27.83</v>
      </c>
      <c r="F115" t="s">
        <v>17</v>
      </c>
      <c r="G115" t="s">
        <v>17</v>
      </c>
      <c r="H115" t="s">
        <v>17</v>
      </c>
      <c r="I115" t="s">
        <v>17</v>
      </c>
      <c r="J115" t="s">
        <v>17</v>
      </c>
      <c r="K115" t="s">
        <v>17</v>
      </c>
      <c r="L115" t="s">
        <v>17</v>
      </c>
      <c r="M115" t="s">
        <v>17</v>
      </c>
      <c r="N115" t="s">
        <v>17</v>
      </c>
      <c r="O115" t="s">
        <v>17</v>
      </c>
      <c r="P115" t="s">
        <v>17</v>
      </c>
    </row>
    <row r="116" spans="2:16">
      <c r="B116">
        <v>1974</v>
      </c>
      <c r="C116">
        <v>1</v>
      </c>
      <c r="D116">
        <v>1</v>
      </c>
      <c r="E116">
        <v>15.972</v>
      </c>
      <c r="F116" t="s">
        <v>17</v>
      </c>
      <c r="G116" t="s">
        <v>17</v>
      </c>
      <c r="H116" t="s">
        <v>17</v>
      </c>
      <c r="I116" t="s">
        <v>17</v>
      </c>
      <c r="J116" t="s">
        <v>17</v>
      </c>
      <c r="K116" t="s">
        <v>17</v>
      </c>
      <c r="L116" t="s">
        <v>17</v>
      </c>
      <c r="M116" t="s">
        <v>17</v>
      </c>
      <c r="N116" t="s">
        <v>17</v>
      </c>
      <c r="O116" t="s">
        <v>17</v>
      </c>
      <c r="P116" t="s">
        <v>17</v>
      </c>
    </row>
    <row r="117" spans="2:16">
      <c r="B117">
        <v>1974</v>
      </c>
      <c r="C117">
        <v>1</v>
      </c>
      <c r="D117">
        <v>2</v>
      </c>
      <c r="E117">
        <v>18.149999999999999</v>
      </c>
      <c r="F117" t="s">
        <v>17</v>
      </c>
      <c r="G117" t="s">
        <v>17</v>
      </c>
      <c r="H117" t="s">
        <v>17</v>
      </c>
      <c r="I117" t="s">
        <v>17</v>
      </c>
      <c r="J117" t="s">
        <v>17</v>
      </c>
      <c r="K117" t="s">
        <v>17</v>
      </c>
      <c r="L117" t="s">
        <v>17</v>
      </c>
      <c r="M117" t="s">
        <v>17</v>
      </c>
      <c r="N117" t="s">
        <v>17</v>
      </c>
      <c r="O117" t="s">
        <v>17</v>
      </c>
      <c r="P117" t="s">
        <v>17</v>
      </c>
    </row>
    <row r="118" spans="2:16">
      <c r="B118">
        <v>1974</v>
      </c>
      <c r="C118">
        <v>1</v>
      </c>
      <c r="D118">
        <v>3</v>
      </c>
      <c r="E118">
        <v>27.225000000000001</v>
      </c>
      <c r="F118" t="s">
        <v>17</v>
      </c>
      <c r="G118" t="s">
        <v>17</v>
      </c>
      <c r="H118" t="s">
        <v>17</v>
      </c>
      <c r="I118" t="s">
        <v>17</v>
      </c>
      <c r="J118" t="s">
        <v>17</v>
      </c>
      <c r="K118" t="s">
        <v>17</v>
      </c>
      <c r="L118" t="s">
        <v>17</v>
      </c>
      <c r="M118" t="s">
        <v>17</v>
      </c>
      <c r="N118" t="s">
        <v>17</v>
      </c>
      <c r="O118" t="s">
        <v>17</v>
      </c>
      <c r="P118" t="s">
        <v>17</v>
      </c>
    </row>
    <row r="119" spans="2:16">
      <c r="B119">
        <v>1974</v>
      </c>
      <c r="C119">
        <v>1</v>
      </c>
      <c r="D119">
        <v>4</v>
      </c>
      <c r="E119">
        <v>35.573999999999998</v>
      </c>
      <c r="F119" t="s">
        <v>17</v>
      </c>
      <c r="G119" t="s">
        <v>17</v>
      </c>
      <c r="H119" t="s">
        <v>17</v>
      </c>
      <c r="I119" t="s">
        <v>17</v>
      </c>
      <c r="J119" t="s">
        <v>17</v>
      </c>
      <c r="K119" t="s">
        <v>17</v>
      </c>
      <c r="L119" t="s">
        <v>17</v>
      </c>
      <c r="M119" t="s">
        <v>17</v>
      </c>
      <c r="N119" t="s">
        <v>17</v>
      </c>
      <c r="O119" t="s">
        <v>17</v>
      </c>
      <c r="P119" t="s">
        <v>17</v>
      </c>
    </row>
    <row r="120" spans="2:16">
      <c r="B120">
        <v>1974</v>
      </c>
      <c r="C120">
        <v>1</v>
      </c>
      <c r="D120">
        <v>5</v>
      </c>
      <c r="E120">
        <v>33.759</v>
      </c>
      <c r="F120" t="s">
        <v>17</v>
      </c>
      <c r="G120" t="s">
        <v>17</v>
      </c>
      <c r="H120" t="s">
        <v>17</v>
      </c>
      <c r="I120" t="s">
        <v>17</v>
      </c>
      <c r="J120" t="s">
        <v>17</v>
      </c>
      <c r="K120" t="s">
        <v>17</v>
      </c>
      <c r="L120" t="s">
        <v>17</v>
      </c>
      <c r="M120" t="s">
        <v>17</v>
      </c>
      <c r="N120" t="s">
        <v>17</v>
      </c>
      <c r="O120" t="s">
        <v>17</v>
      </c>
      <c r="P120" t="s">
        <v>17</v>
      </c>
    </row>
    <row r="121" spans="2:16">
      <c r="B121">
        <v>1974</v>
      </c>
      <c r="C121">
        <v>1</v>
      </c>
      <c r="D121">
        <v>6</v>
      </c>
      <c r="E121">
        <v>35.332000000000001</v>
      </c>
      <c r="F121" t="s">
        <v>17</v>
      </c>
      <c r="G121" t="s">
        <v>17</v>
      </c>
      <c r="H121" t="s">
        <v>17</v>
      </c>
      <c r="I121" t="s">
        <v>17</v>
      </c>
      <c r="J121" t="s">
        <v>17</v>
      </c>
      <c r="K121" t="s">
        <v>17</v>
      </c>
      <c r="L121" t="s">
        <v>17</v>
      </c>
      <c r="M121" t="s">
        <v>17</v>
      </c>
      <c r="N121" t="s">
        <v>17</v>
      </c>
      <c r="O121" t="s">
        <v>17</v>
      </c>
      <c r="P121" t="s">
        <v>17</v>
      </c>
    </row>
    <row r="122" spans="2:16">
      <c r="B122">
        <v>1974</v>
      </c>
      <c r="C122">
        <v>1</v>
      </c>
      <c r="D122">
        <v>7</v>
      </c>
      <c r="E122">
        <v>30.975999999999999</v>
      </c>
      <c r="F122" t="s">
        <v>17</v>
      </c>
      <c r="G122" t="s">
        <v>17</v>
      </c>
      <c r="H122" t="s">
        <v>17</v>
      </c>
      <c r="I122" t="s">
        <v>17</v>
      </c>
      <c r="J122" t="s">
        <v>17</v>
      </c>
      <c r="K122" t="s">
        <v>17</v>
      </c>
      <c r="L122" t="s">
        <v>17</v>
      </c>
      <c r="M122" t="s">
        <v>17</v>
      </c>
      <c r="N122" t="s">
        <v>17</v>
      </c>
      <c r="O122" t="s">
        <v>17</v>
      </c>
      <c r="P122" t="s">
        <v>17</v>
      </c>
    </row>
    <row r="123" spans="2:16">
      <c r="B123">
        <v>1974</v>
      </c>
      <c r="C123">
        <v>1</v>
      </c>
      <c r="D123">
        <v>8</v>
      </c>
      <c r="E123">
        <v>26.378</v>
      </c>
      <c r="F123" t="s">
        <v>17</v>
      </c>
      <c r="G123" t="s">
        <v>17</v>
      </c>
      <c r="H123" t="s">
        <v>17</v>
      </c>
      <c r="I123" t="s">
        <v>17</v>
      </c>
      <c r="J123" t="s">
        <v>17</v>
      </c>
      <c r="K123" t="s">
        <v>17</v>
      </c>
      <c r="L123" t="s">
        <v>17</v>
      </c>
      <c r="M123" t="s">
        <v>17</v>
      </c>
      <c r="N123" t="s">
        <v>17</v>
      </c>
      <c r="O123" t="s">
        <v>17</v>
      </c>
      <c r="P123" t="s">
        <v>17</v>
      </c>
    </row>
    <row r="124" spans="2:16">
      <c r="B124">
        <v>1974</v>
      </c>
      <c r="C124">
        <v>1</v>
      </c>
      <c r="D124">
        <v>9</v>
      </c>
      <c r="E124">
        <v>29.524000000000001</v>
      </c>
      <c r="F124" t="s">
        <v>17</v>
      </c>
      <c r="G124" t="s">
        <v>17</v>
      </c>
      <c r="H124" t="s">
        <v>17</v>
      </c>
      <c r="I124" t="s">
        <v>17</v>
      </c>
      <c r="J124" t="s">
        <v>17</v>
      </c>
      <c r="K124" t="s">
        <v>17</v>
      </c>
      <c r="L124" t="s">
        <v>17</v>
      </c>
      <c r="M124" t="s">
        <v>17</v>
      </c>
      <c r="N124" t="s">
        <v>17</v>
      </c>
      <c r="O124" t="s">
        <v>17</v>
      </c>
      <c r="P124" t="s">
        <v>17</v>
      </c>
    </row>
    <row r="125" spans="2:16">
      <c r="B125">
        <v>1974</v>
      </c>
      <c r="C125">
        <v>1</v>
      </c>
      <c r="D125">
        <v>10</v>
      </c>
      <c r="E125">
        <v>37.872999999999998</v>
      </c>
      <c r="F125" t="s">
        <v>17</v>
      </c>
      <c r="G125" t="s">
        <v>17</v>
      </c>
      <c r="H125" t="s">
        <v>17</v>
      </c>
      <c r="I125" t="s">
        <v>17</v>
      </c>
      <c r="J125" t="s">
        <v>17</v>
      </c>
      <c r="K125" t="s">
        <v>17</v>
      </c>
      <c r="L125" t="s">
        <v>17</v>
      </c>
      <c r="M125" t="s">
        <v>17</v>
      </c>
      <c r="N125" t="s">
        <v>17</v>
      </c>
      <c r="O125" t="s">
        <v>17</v>
      </c>
      <c r="P125" t="s">
        <v>17</v>
      </c>
    </row>
    <row r="126" spans="2:16">
      <c r="B126">
        <v>1974</v>
      </c>
      <c r="C126">
        <v>1</v>
      </c>
      <c r="D126">
        <v>11</v>
      </c>
      <c r="E126">
        <v>35.695</v>
      </c>
      <c r="F126" t="s">
        <v>17</v>
      </c>
      <c r="G126" t="s">
        <v>17</v>
      </c>
      <c r="H126" t="s">
        <v>17</v>
      </c>
      <c r="I126" t="s">
        <v>17</v>
      </c>
      <c r="J126" t="s">
        <v>17</v>
      </c>
      <c r="K126" t="s">
        <v>17</v>
      </c>
      <c r="L126" t="s">
        <v>17</v>
      </c>
      <c r="M126" t="s">
        <v>17</v>
      </c>
      <c r="N126" t="s">
        <v>17</v>
      </c>
      <c r="O126" t="s">
        <v>17</v>
      </c>
      <c r="P126" t="s">
        <v>17</v>
      </c>
    </row>
    <row r="127" spans="2:16">
      <c r="B127">
        <v>1974</v>
      </c>
      <c r="C127">
        <v>1</v>
      </c>
      <c r="D127">
        <v>12</v>
      </c>
      <c r="E127">
        <v>34.484999999999999</v>
      </c>
      <c r="F127" t="s">
        <v>17</v>
      </c>
      <c r="G127" t="s">
        <v>17</v>
      </c>
      <c r="H127" t="s">
        <v>17</v>
      </c>
      <c r="I127" t="s">
        <v>17</v>
      </c>
      <c r="J127" t="s">
        <v>17</v>
      </c>
      <c r="K127" t="s">
        <v>17</v>
      </c>
      <c r="L127" t="s">
        <v>17</v>
      </c>
      <c r="M127" t="s">
        <v>17</v>
      </c>
      <c r="N127" t="s">
        <v>17</v>
      </c>
      <c r="O127" t="s">
        <v>17</v>
      </c>
      <c r="P127" t="s">
        <v>17</v>
      </c>
    </row>
    <row r="128" spans="2:16">
      <c r="B128">
        <v>1974</v>
      </c>
      <c r="C128">
        <v>1</v>
      </c>
      <c r="D128">
        <v>13</v>
      </c>
      <c r="E128">
        <v>35.210999999999999</v>
      </c>
      <c r="F128" t="s">
        <v>17</v>
      </c>
      <c r="G128" t="s">
        <v>17</v>
      </c>
      <c r="H128" t="s">
        <v>17</v>
      </c>
      <c r="I128" t="s">
        <v>17</v>
      </c>
      <c r="J128" t="s">
        <v>17</v>
      </c>
      <c r="K128" t="s">
        <v>17</v>
      </c>
      <c r="L128" t="s">
        <v>17</v>
      </c>
      <c r="M128" t="s">
        <v>17</v>
      </c>
      <c r="N128" t="s">
        <v>17</v>
      </c>
      <c r="O128" t="s">
        <v>17</v>
      </c>
      <c r="P128" t="s">
        <v>17</v>
      </c>
    </row>
    <row r="129" spans="2:16">
      <c r="B129">
        <v>1974</v>
      </c>
      <c r="C129">
        <v>1</v>
      </c>
      <c r="D129">
        <v>14</v>
      </c>
      <c r="E129">
        <v>33.396000000000001</v>
      </c>
      <c r="F129" t="s">
        <v>17</v>
      </c>
      <c r="G129" t="s">
        <v>17</v>
      </c>
      <c r="H129" t="s">
        <v>17</v>
      </c>
      <c r="I129" t="s">
        <v>17</v>
      </c>
      <c r="J129" t="s">
        <v>17</v>
      </c>
      <c r="K129" t="s">
        <v>17</v>
      </c>
      <c r="L129" t="s">
        <v>17</v>
      </c>
      <c r="M129" t="s">
        <v>17</v>
      </c>
      <c r="N129" t="s">
        <v>17</v>
      </c>
      <c r="O129" t="s">
        <v>17</v>
      </c>
      <c r="P129" t="s">
        <v>17</v>
      </c>
    </row>
    <row r="130" spans="2:16">
      <c r="B130">
        <v>1974</v>
      </c>
      <c r="C130">
        <v>2</v>
      </c>
      <c r="D130">
        <v>1</v>
      </c>
      <c r="E130">
        <v>13.673</v>
      </c>
      <c r="F130" t="s">
        <v>17</v>
      </c>
      <c r="G130" t="s">
        <v>17</v>
      </c>
      <c r="H130" t="s">
        <v>17</v>
      </c>
      <c r="I130" t="s">
        <v>17</v>
      </c>
      <c r="J130" t="s">
        <v>17</v>
      </c>
      <c r="K130" t="s">
        <v>17</v>
      </c>
      <c r="L130" t="s">
        <v>17</v>
      </c>
      <c r="M130" t="s">
        <v>17</v>
      </c>
      <c r="N130" t="s">
        <v>17</v>
      </c>
      <c r="O130" t="s">
        <v>17</v>
      </c>
      <c r="P130" t="s">
        <v>17</v>
      </c>
    </row>
    <row r="131" spans="2:16">
      <c r="B131">
        <v>1974</v>
      </c>
      <c r="C131">
        <v>2</v>
      </c>
      <c r="D131">
        <v>2</v>
      </c>
      <c r="E131">
        <v>14.398999999999999</v>
      </c>
      <c r="F131" t="s">
        <v>17</v>
      </c>
      <c r="G131" t="s">
        <v>17</v>
      </c>
      <c r="H131" t="s">
        <v>17</v>
      </c>
      <c r="I131" t="s">
        <v>17</v>
      </c>
      <c r="J131" t="s">
        <v>17</v>
      </c>
      <c r="K131" t="s">
        <v>17</v>
      </c>
      <c r="L131" t="s">
        <v>17</v>
      </c>
      <c r="M131" t="s">
        <v>17</v>
      </c>
      <c r="N131" t="s">
        <v>17</v>
      </c>
      <c r="O131" t="s">
        <v>17</v>
      </c>
      <c r="P131" t="s">
        <v>17</v>
      </c>
    </row>
    <row r="132" spans="2:16">
      <c r="B132">
        <v>1974</v>
      </c>
      <c r="C132">
        <v>2</v>
      </c>
      <c r="D132">
        <v>3</v>
      </c>
      <c r="E132">
        <v>23.716000000000001</v>
      </c>
      <c r="F132" t="s">
        <v>17</v>
      </c>
      <c r="G132" t="s">
        <v>17</v>
      </c>
      <c r="H132" t="s">
        <v>17</v>
      </c>
      <c r="I132" t="s">
        <v>17</v>
      </c>
      <c r="J132" t="s">
        <v>17</v>
      </c>
      <c r="K132" t="s">
        <v>17</v>
      </c>
      <c r="L132" t="s">
        <v>17</v>
      </c>
      <c r="M132" t="s">
        <v>17</v>
      </c>
      <c r="N132" t="s">
        <v>17</v>
      </c>
      <c r="O132" t="s">
        <v>17</v>
      </c>
      <c r="P132" t="s">
        <v>17</v>
      </c>
    </row>
    <row r="133" spans="2:16">
      <c r="B133">
        <v>1974</v>
      </c>
      <c r="C133">
        <v>2</v>
      </c>
      <c r="D133">
        <v>4</v>
      </c>
      <c r="E133">
        <v>30.613</v>
      </c>
      <c r="F133" t="s">
        <v>17</v>
      </c>
      <c r="G133" t="s">
        <v>17</v>
      </c>
      <c r="H133" t="s">
        <v>17</v>
      </c>
      <c r="I133" t="s">
        <v>17</v>
      </c>
      <c r="J133" t="s">
        <v>17</v>
      </c>
      <c r="K133" t="s">
        <v>17</v>
      </c>
      <c r="L133" t="s">
        <v>17</v>
      </c>
      <c r="M133" t="s">
        <v>17</v>
      </c>
      <c r="N133" t="s">
        <v>17</v>
      </c>
      <c r="O133" t="s">
        <v>17</v>
      </c>
      <c r="P133" t="s">
        <v>17</v>
      </c>
    </row>
    <row r="134" spans="2:16">
      <c r="B134">
        <v>1974</v>
      </c>
      <c r="C134">
        <v>2</v>
      </c>
      <c r="D134">
        <v>5</v>
      </c>
      <c r="E134">
        <v>32.186</v>
      </c>
      <c r="F134" t="s">
        <v>17</v>
      </c>
      <c r="G134" t="s">
        <v>17</v>
      </c>
      <c r="H134" t="s">
        <v>17</v>
      </c>
      <c r="I134" t="s">
        <v>17</v>
      </c>
      <c r="J134" t="s">
        <v>17</v>
      </c>
      <c r="K134" t="s">
        <v>17</v>
      </c>
      <c r="L134" t="s">
        <v>17</v>
      </c>
      <c r="M134" t="s">
        <v>17</v>
      </c>
      <c r="N134" t="s">
        <v>17</v>
      </c>
      <c r="O134" t="s">
        <v>17</v>
      </c>
      <c r="P134" t="s">
        <v>17</v>
      </c>
    </row>
    <row r="135" spans="2:16">
      <c r="B135">
        <v>1974</v>
      </c>
      <c r="C135">
        <v>2</v>
      </c>
      <c r="D135">
        <v>6</v>
      </c>
      <c r="E135">
        <v>28.797999999999998</v>
      </c>
      <c r="F135" t="s">
        <v>17</v>
      </c>
      <c r="G135" t="s">
        <v>17</v>
      </c>
      <c r="H135" t="s">
        <v>17</v>
      </c>
      <c r="I135" t="s">
        <v>17</v>
      </c>
      <c r="J135" t="s">
        <v>17</v>
      </c>
      <c r="K135" t="s">
        <v>17</v>
      </c>
      <c r="L135" t="s">
        <v>17</v>
      </c>
      <c r="M135" t="s">
        <v>17</v>
      </c>
      <c r="N135" t="s">
        <v>17</v>
      </c>
      <c r="O135" t="s">
        <v>17</v>
      </c>
      <c r="P135" t="s">
        <v>17</v>
      </c>
    </row>
    <row r="136" spans="2:16">
      <c r="B136">
        <v>1974</v>
      </c>
      <c r="C136">
        <v>2</v>
      </c>
      <c r="D136">
        <v>7</v>
      </c>
      <c r="E136">
        <v>25.773</v>
      </c>
      <c r="F136" t="s">
        <v>17</v>
      </c>
      <c r="G136" t="s">
        <v>17</v>
      </c>
      <c r="H136" t="s">
        <v>17</v>
      </c>
      <c r="I136" t="s">
        <v>17</v>
      </c>
      <c r="J136" t="s">
        <v>17</v>
      </c>
      <c r="K136" t="s">
        <v>17</v>
      </c>
      <c r="L136" t="s">
        <v>17</v>
      </c>
      <c r="M136" t="s">
        <v>17</v>
      </c>
      <c r="N136" t="s">
        <v>17</v>
      </c>
      <c r="O136" t="s">
        <v>17</v>
      </c>
      <c r="P136" t="s">
        <v>17</v>
      </c>
    </row>
    <row r="137" spans="2:16">
      <c r="B137">
        <v>1974</v>
      </c>
      <c r="C137">
        <v>2</v>
      </c>
      <c r="D137">
        <v>8</v>
      </c>
      <c r="E137">
        <v>22.748000000000001</v>
      </c>
      <c r="F137" t="s">
        <v>17</v>
      </c>
      <c r="G137" t="s">
        <v>17</v>
      </c>
      <c r="H137" t="s">
        <v>17</v>
      </c>
      <c r="I137" t="s">
        <v>17</v>
      </c>
      <c r="J137" t="s">
        <v>17</v>
      </c>
      <c r="K137" t="s">
        <v>17</v>
      </c>
      <c r="L137" t="s">
        <v>17</v>
      </c>
      <c r="M137" t="s">
        <v>17</v>
      </c>
      <c r="N137" t="s">
        <v>17</v>
      </c>
      <c r="O137" t="s">
        <v>17</v>
      </c>
      <c r="P137" t="s">
        <v>17</v>
      </c>
    </row>
    <row r="138" spans="2:16">
      <c r="B138">
        <v>1974</v>
      </c>
      <c r="C138">
        <v>2</v>
      </c>
      <c r="D138">
        <v>9</v>
      </c>
      <c r="E138">
        <v>34.122</v>
      </c>
      <c r="F138" t="s">
        <v>17</v>
      </c>
      <c r="G138" t="s">
        <v>17</v>
      </c>
      <c r="H138" t="s">
        <v>17</v>
      </c>
      <c r="I138" t="s">
        <v>17</v>
      </c>
      <c r="J138" t="s">
        <v>17</v>
      </c>
      <c r="K138" t="s">
        <v>17</v>
      </c>
      <c r="L138" t="s">
        <v>17</v>
      </c>
      <c r="M138" t="s">
        <v>17</v>
      </c>
      <c r="N138" t="s">
        <v>17</v>
      </c>
      <c r="O138" t="s">
        <v>17</v>
      </c>
      <c r="P138" t="s">
        <v>17</v>
      </c>
    </row>
    <row r="139" spans="2:16">
      <c r="B139">
        <v>1974</v>
      </c>
      <c r="C139">
        <v>2</v>
      </c>
      <c r="D139">
        <v>10</v>
      </c>
      <c r="E139">
        <v>31.823</v>
      </c>
      <c r="F139" t="s">
        <v>17</v>
      </c>
      <c r="G139" t="s">
        <v>17</v>
      </c>
      <c r="H139" t="s">
        <v>17</v>
      </c>
      <c r="I139" t="s">
        <v>17</v>
      </c>
      <c r="J139" t="s">
        <v>17</v>
      </c>
      <c r="K139" t="s">
        <v>17</v>
      </c>
      <c r="L139" t="s">
        <v>17</v>
      </c>
      <c r="M139" t="s">
        <v>17</v>
      </c>
      <c r="N139" t="s">
        <v>17</v>
      </c>
      <c r="O139" t="s">
        <v>17</v>
      </c>
      <c r="P139" t="s">
        <v>17</v>
      </c>
    </row>
    <row r="140" spans="2:16">
      <c r="B140">
        <v>1974</v>
      </c>
      <c r="C140">
        <v>2</v>
      </c>
      <c r="D140">
        <v>11</v>
      </c>
      <c r="E140">
        <v>35.453000000000003</v>
      </c>
      <c r="F140" t="s">
        <v>17</v>
      </c>
      <c r="G140" t="s">
        <v>17</v>
      </c>
      <c r="H140" t="s">
        <v>17</v>
      </c>
      <c r="I140" t="s">
        <v>17</v>
      </c>
      <c r="J140" t="s">
        <v>17</v>
      </c>
      <c r="K140" t="s">
        <v>17</v>
      </c>
      <c r="L140" t="s">
        <v>17</v>
      </c>
      <c r="M140" t="s">
        <v>17</v>
      </c>
      <c r="N140" t="s">
        <v>17</v>
      </c>
      <c r="O140" t="s">
        <v>17</v>
      </c>
      <c r="P140" t="s">
        <v>17</v>
      </c>
    </row>
    <row r="141" spans="2:16">
      <c r="B141">
        <v>1974</v>
      </c>
      <c r="C141">
        <v>2</v>
      </c>
      <c r="D141">
        <v>12</v>
      </c>
      <c r="E141">
        <v>31.218</v>
      </c>
      <c r="F141" t="s">
        <v>17</v>
      </c>
      <c r="G141" t="s">
        <v>17</v>
      </c>
      <c r="H141" t="s">
        <v>17</v>
      </c>
      <c r="I141" t="s">
        <v>17</v>
      </c>
      <c r="J141" t="s">
        <v>17</v>
      </c>
      <c r="K141" t="s">
        <v>17</v>
      </c>
      <c r="L141" t="s">
        <v>17</v>
      </c>
      <c r="M141" t="s">
        <v>17</v>
      </c>
      <c r="N141" t="s">
        <v>17</v>
      </c>
      <c r="O141" t="s">
        <v>17</v>
      </c>
      <c r="P141" t="s">
        <v>17</v>
      </c>
    </row>
    <row r="142" spans="2:16">
      <c r="B142">
        <v>1974</v>
      </c>
      <c r="C142">
        <v>2</v>
      </c>
      <c r="D142">
        <v>13</v>
      </c>
      <c r="E142">
        <v>29.161000000000001</v>
      </c>
      <c r="F142" t="s">
        <v>17</v>
      </c>
      <c r="G142" t="s">
        <v>17</v>
      </c>
      <c r="H142" t="s">
        <v>17</v>
      </c>
      <c r="I142" t="s">
        <v>17</v>
      </c>
      <c r="J142" t="s">
        <v>17</v>
      </c>
      <c r="K142" t="s">
        <v>17</v>
      </c>
      <c r="L142" t="s">
        <v>17</v>
      </c>
      <c r="M142" t="s">
        <v>17</v>
      </c>
      <c r="N142" t="s">
        <v>17</v>
      </c>
      <c r="O142" t="s">
        <v>17</v>
      </c>
      <c r="P142" t="s">
        <v>17</v>
      </c>
    </row>
    <row r="143" spans="2:16">
      <c r="B143">
        <v>1974</v>
      </c>
      <c r="C143">
        <v>2</v>
      </c>
      <c r="D143">
        <v>14</v>
      </c>
      <c r="E143">
        <v>33.759</v>
      </c>
      <c r="F143" t="s">
        <v>17</v>
      </c>
      <c r="G143" t="s">
        <v>17</v>
      </c>
      <c r="H143" t="s">
        <v>17</v>
      </c>
      <c r="I143" t="s">
        <v>17</v>
      </c>
      <c r="J143" t="s">
        <v>17</v>
      </c>
      <c r="K143" t="s">
        <v>17</v>
      </c>
      <c r="L143" t="s">
        <v>17</v>
      </c>
      <c r="M143" t="s">
        <v>17</v>
      </c>
      <c r="N143" t="s">
        <v>17</v>
      </c>
      <c r="O143" t="s">
        <v>17</v>
      </c>
      <c r="P143" t="s">
        <v>17</v>
      </c>
    </row>
    <row r="144" spans="2:16">
      <c r="B144">
        <v>1974</v>
      </c>
      <c r="C144">
        <v>3</v>
      </c>
      <c r="D144">
        <v>1</v>
      </c>
      <c r="E144">
        <v>18.997</v>
      </c>
      <c r="F144" t="s">
        <v>17</v>
      </c>
      <c r="G144" t="s">
        <v>17</v>
      </c>
      <c r="H144" t="s">
        <v>17</v>
      </c>
      <c r="I144" t="s">
        <v>17</v>
      </c>
      <c r="J144" t="s">
        <v>17</v>
      </c>
      <c r="K144" t="s">
        <v>17</v>
      </c>
      <c r="L144" t="s">
        <v>17</v>
      </c>
      <c r="M144" t="s">
        <v>17</v>
      </c>
      <c r="N144" t="s">
        <v>17</v>
      </c>
      <c r="O144" t="s">
        <v>17</v>
      </c>
      <c r="P144" t="s">
        <v>17</v>
      </c>
    </row>
    <row r="145" spans="2:16">
      <c r="B145">
        <v>1974</v>
      </c>
      <c r="C145">
        <v>3</v>
      </c>
      <c r="D145">
        <v>2</v>
      </c>
      <c r="E145">
        <v>15.851000000000001</v>
      </c>
      <c r="F145" t="s">
        <v>17</v>
      </c>
      <c r="G145" t="s">
        <v>17</v>
      </c>
      <c r="H145" t="s">
        <v>17</v>
      </c>
      <c r="I145" t="s">
        <v>17</v>
      </c>
      <c r="J145" t="s">
        <v>17</v>
      </c>
      <c r="K145" t="s">
        <v>17</v>
      </c>
      <c r="L145" t="s">
        <v>17</v>
      </c>
      <c r="M145" t="s">
        <v>17</v>
      </c>
      <c r="N145" t="s">
        <v>17</v>
      </c>
      <c r="O145" t="s">
        <v>17</v>
      </c>
      <c r="P145" t="s">
        <v>17</v>
      </c>
    </row>
    <row r="146" spans="2:16">
      <c r="B146">
        <v>1974</v>
      </c>
      <c r="C146">
        <v>3</v>
      </c>
      <c r="D146">
        <v>3</v>
      </c>
      <c r="E146">
        <v>24.079000000000001</v>
      </c>
      <c r="F146" t="s">
        <v>17</v>
      </c>
      <c r="G146" t="s">
        <v>17</v>
      </c>
      <c r="H146" t="s">
        <v>17</v>
      </c>
      <c r="I146" t="s">
        <v>17</v>
      </c>
      <c r="J146" t="s">
        <v>17</v>
      </c>
      <c r="K146" t="s">
        <v>17</v>
      </c>
      <c r="L146" t="s">
        <v>17</v>
      </c>
      <c r="M146" t="s">
        <v>17</v>
      </c>
      <c r="N146" t="s">
        <v>17</v>
      </c>
      <c r="O146" t="s">
        <v>17</v>
      </c>
      <c r="P146" t="s">
        <v>17</v>
      </c>
    </row>
    <row r="147" spans="2:16">
      <c r="B147">
        <v>1974</v>
      </c>
      <c r="C147">
        <v>3</v>
      </c>
      <c r="D147">
        <v>4</v>
      </c>
      <c r="E147">
        <v>34.847999999999999</v>
      </c>
      <c r="F147" t="s">
        <v>17</v>
      </c>
      <c r="G147" t="s">
        <v>17</v>
      </c>
      <c r="H147" t="s">
        <v>17</v>
      </c>
      <c r="I147" t="s">
        <v>17</v>
      </c>
      <c r="J147" t="s">
        <v>17</v>
      </c>
      <c r="K147" t="s">
        <v>17</v>
      </c>
      <c r="L147" t="s">
        <v>17</v>
      </c>
      <c r="M147" t="s">
        <v>17</v>
      </c>
      <c r="N147" t="s">
        <v>17</v>
      </c>
      <c r="O147" t="s">
        <v>17</v>
      </c>
      <c r="P147" t="s">
        <v>17</v>
      </c>
    </row>
    <row r="148" spans="2:16">
      <c r="B148">
        <v>1974</v>
      </c>
      <c r="C148">
        <v>3</v>
      </c>
      <c r="D148">
        <v>5</v>
      </c>
      <c r="E148">
        <v>28.677</v>
      </c>
      <c r="F148" t="s">
        <v>17</v>
      </c>
      <c r="G148" t="s">
        <v>17</v>
      </c>
      <c r="H148" t="s">
        <v>17</v>
      </c>
      <c r="I148" t="s">
        <v>17</v>
      </c>
      <c r="J148" t="s">
        <v>17</v>
      </c>
      <c r="K148" t="s">
        <v>17</v>
      </c>
      <c r="L148" t="s">
        <v>17</v>
      </c>
      <c r="M148" t="s">
        <v>17</v>
      </c>
      <c r="N148" t="s">
        <v>17</v>
      </c>
      <c r="O148" t="s">
        <v>17</v>
      </c>
      <c r="P148" t="s">
        <v>17</v>
      </c>
    </row>
    <row r="149" spans="2:16">
      <c r="B149">
        <v>1974</v>
      </c>
      <c r="C149">
        <v>3</v>
      </c>
      <c r="D149">
        <v>6</v>
      </c>
      <c r="E149">
        <v>28.677</v>
      </c>
      <c r="F149" t="s">
        <v>17</v>
      </c>
      <c r="G149" t="s">
        <v>17</v>
      </c>
      <c r="H149" t="s">
        <v>17</v>
      </c>
      <c r="I149" t="s">
        <v>17</v>
      </c>
      <c r="J149" t="s">
        <v>17</v>
      </c>
      <c r="K149" t="s">
        <v>17</v>
      </c>
      <c r="L149" t="s">
        <v>17</v>
      </c>
      <c r="M149" t="s">
        <v>17</v>
      </c>
      <c r="N149" t="s">
        <v>17</v>
      </c>
      <c r="O149" t="s">
        <v>17</v>
      </c>
      <c r="P149" t="s">
        <v>17</v>
      </c>
    </row>
    <row r="150" spans="2:16">
      <c r="B150">
        <v>1974</v>
      </c>
      <c r="C150">
        <v>3</v>
      </c>
      <c r="D150">
        <v>7</v>
      </c>
      <c r="E150">
        <v>26.257000000000001</v>
      </c>
      <c r="F150" t="s">
        <v>17</v>
      </c>
      <c r="G150" t="s">
        <v>17</v>
      </c>
      <c r="H150" t="s">
        <v>17</v>
      </c>
      <c r="I150" t="s">
        <v>17</v>
      </c>
      <c r="J150" t="s">
        <v>17</v>
      </c>
      <c r="K150" t="s">
        <v>17</v>
      </c>
      <c r="L150" t="s">
        <v>17</v>
      </c>
      <c r="M150" t="s">
        <v>17</v>
      </c>
      <c r="N150" t="s">
        <v>17</v>
      </c>
      <c r="O150" t="s">
        <v>17</v>
      </c>
      <c r="P150" t="s">
        <v>17</v>
      </c>
    </row>
    <row r="151" spans="2:16">
      <c r="B151">
        <v>1974</v>
      </c>
      <c r="C151">
        <v>3</v>
      </c>
      <c r="D151">
        <v>8</v>
      </c>
      <c r="E151">
        <v>22.748000000000001</v>
      </c>
      <c r="F151" t="s">
        <v>17</v>
      </c>
      <c r="G151" t="s">
        <v>17</v>
      </c>
      <c r="H151" t="s">
        <v>17</v>
      </c>
      <c r="I151" t="s">
        <v>17</v>
      </c>
      <c r="J151" t="s">
        <v>17</v>
      </c>
      <c r="K151" t="s">
        <v>17</v>
      </c>
      <c r="L151" t="s">
        <v>17</v>
      </c>
      <c r="M151" t="s">
        <v>17</v>
      </c>
      <c r="N151" t="s">
        <v>17</v>
      </c>
      <c r="O151" t="s">
        <v>17</v>
      </c>
      <c r="P151" t="s">
        <v>17</v>
      </c>
    </row>
    <row r="152" spans="2:16">
      <c r="B152">
        <v>1974</v>
      </c>
      <c r="C152">
        <v>3</v>
      </c>
      <c r="D152">
        <v>9</v>
      </c>
      <c r="E152">
        <v>30.007999999999999</v>
      </c>
      <c r="F152" t="s">
        <v>17</v>
      </c>
      <c r="G152" t="s">
        <v>17</v>
      </c>
      <c r="H152" t="s">
        <v>17</v>
      </c>
      <c r="I152" t="s">
        <v>17</v>
      </c>
      <c r="J152" t="s">
        <v>17</v>
      </c>
      <c r="K152" t="s">
        <v>17</v>
      </c>
      <c r="L152" t="s">
        <v>17</v>
      </c>
      <c r="M152" t="s">
        <v>17</v>
      </c>
      <c r="N152" t="s">
        <v>17</v>
      </c>
      <c r="O152" t="s">
        <v>17</v>
      </c>
      <c r="P152" t="s">
        <v>17</v>
      </c>
    </row>
    <row r="153" spans="2:16">
      <c r="B153">
        <v>1974</v>
      </c>
      <c r="C153">
        <v>3</v>
      </c>
      <c r="D153">
        <v>10</v>
      </c>
      <c r="E153">
        <v>35.695</v>
      </c>
      <c r="F153" t="s">
        <v>17</v>
      </c>
      <c r="G153" t="s">
        <v>17</v>
      </c>
      <c r="H153" t="s">
        <v>17</v>
      </c>
      <c r="I153" t="s">
        <v>17</v>
      </c>
      <c r="J153" t="s">
        <v>17</v>
      </c>
      <c r="K153" t="s">
        <v>17</v>
      </c>
      <c r="L153" t="s">
        <v>17</v>
      </c>
      <c r="M153" t="s">
        <v>17</v>
      </c>
      <c r="N153" t="s">
        <v>17</v>
      </c>
      <c r="O153" t="s">
        <v>17</v>
      </c>
      <c r="P153" t="s">
        <v>17</v>
      </c>
    </row>
    <row r="154" spans="2:16">
      <c r="B154">
        <v>1974</v>
      </c>
      <c r="C154">
        <v>3</v>
      </c>
      <c r="D154">
        <v>11</v>
      </c>
      <c r="E154">
        <v>30.855</v>
      </c>
      <c r="F154" t="s">
        <v>17</v>
      </c>
      <c r="G154" t="s">
        <v>17</v>
      </c>
      <c r="H154" t="s">
        <v>17</v>
      </c>
      <c r="I154" t="s">
        <v>17</v>
      </c>
      <c r="J154" t="s">
        <v>17</v>
      </c>
      <c r="K154" t="s">
        <v>17</v>
      </c>
      <c r="L154" t="s">
        <v>17</v>
      </c>
      <c r="M154" t="s">
        <v>17</v>
      </c>
      <c r="N154" t="s">
        <v>17</v>
      </c>
      <c r="O154" t="s">
        <v>17</v>
      </c>
      <c r="P154" t="s">
        <v>17</v>
      </c>
    </row>
    <row r="155" spans="2:16">
      <c r="B155">
        <v>1974</v>
      </c>
      <c r="C155">
        <v>3</v>
      </c>
      <c r="D155">
        <v>12</v>
      </c>
      <c r="E155">
        <v>26.861999999999998</v>
      </c>
      <c r="F155" t="s">
        <v>17</v>
      </c>
      <c r="G155" t="s">
        <v>17</v>
      </c>
      <c r="H155" t="s">
        <v>17</v>
      </c>
      <c r="I155" t="s">
        <v>17</v>
      </c>
      <c r="J155" t="s">
        <v>17</v>
      </c>
      <c r="K155" t="s">
        <v>17</v>
      </c>
      <c r="L155" t="s">
        <v>17</v>
      </c>
      <c r="M155" t="s">
        <v>17</v>
      </c>
      <c r="N155" t="s">
        <v>17</v>
      </c>
      <c r="O155" t="s">
        <v>17</v>
      </c>
      <c r="P155" t="s">
        <v>17</v>
      </c>
    </row>
    <row r="156" spans="2:16">
      <c r="B156">
        <v>1974</v>
      </c>
      <c r="C156">
        <v>3</v>
      </c>
      <c r="D156">
        <v>13</v>
      </c>
      <c r="E156">
        <v>25.047000000000001</v>
      </c>
      <c r="F156" t="s">
        <v>17</v>
      </c>
      <c r="G156" t="s">
        <v>17</v>
      </c>
      <c r="H156" t="s">
        <v>17</v>
      </c>
      <c r="I156" t="s">
        <v>17</v>
      </c>
      <c r="J156" t="s">
        <v>17</v>
      </c>
      <c r="K156" t="s">
        <v>17</v>
      </c>
      <c r="L156" t="s">
        <v>17</v>
      </c>
      <c r="M156" t="s">
        <v>17</v>
      </c>
      <c r="N156" t="s">
        <v>17</v>
      </c>
      <c r="O156" t="s">
        <v>17</v>
      </c>
      <c r="P156" t="s">
        <v>17</v>
      </c>
    </row>
    <row r="157" spans="2:16">
      <c r="B157">
        <v>1974</v>
      </c>
      <c r="C157">
        <v>3</v>
      </c>
      <c r="D157">
        <v>14</v>
      </c>
      <c r="E157">
        <v>30.25</v>
      </c>
      <c r="F157" t="s">
        <v>17</v>
      </c>
      <c r="G157" t="s">
        <v>17</v>
      </c>
      <c r="H157" t="s">
        <v>17</v>
      </c>
      <c r="I157" t="s">
        <v>17</v>
      </c>
      <c r="J157" t="s">
        <v>17</v>
      </c>
      <c r="K157" t="s">
        <v>17</v>
      </c>
      <c r="L157" t="s">
        <v>17</v>
      </c>
      <c r="M157" t="s">
        <v>17</v>
      </c>
      <c r="N157" t="s">
        <v>17</v>
      </c>
      <c r="O157" t="s">
        <v>17</v>
      </c>
      <c r="P157" t="s">
        <v>17</v>
      </c>
    </row>
    <row r="158" spans="2:16">
      <c r="B158">
        <v>1974</v>
      </c>
      <c r="C158">
        <v>4</v>
      </c>
      <c r="D158">
        <v>1</v>
      </c>
      <c r="E158">
        <v>19.602</v>
      </c>
      <c r="F158" t="s">
        <v>17</v>
      </c>
      <c r="G158" t="s">
        <v>17</v>
      </c>
      <c r="H158" t="s">
        <v>17</v>
      </c>
      <c r="I158" t="s">
        <v>17</v>
      </c>
      <c r="J158" t="s">
        <v>17</v>
      </c>
      <c r="K158" t="s">
        <v>17</v>
      </c>
      <c r="L158" t="s">
        <v>17</v>
      </c>
      <c r="M158" t="s">
        <v>17</v>
      </c>
      <c r="N158" t="s">
        <v>17</v>
      </c>
      <c r="O158" t="s">
        <v>17</v>
      </c>
      <c r="P158" t="s">
        <v>17</v>
      </c>
    </row>
    <row r="159" spans="2:16">
      <c r="B159">
        <v>1974</v>
      </c>
      <c r="C159">
        <v>4</v>
      </c>
      <c r="D159">
        <v>2</v>
      </c>
      <c r="E159">
        <v>17.786999999999999</v>
      </c>
      <c r="F159" t="s">
        <v>17</v>
      </c>
      <c r="G159" t="s">
        <v>17</v>
      </c>
      <c r="H159" t="s">
        <v>17</v>
      </c>
      <c r="I159" t="s">
        <v>17</v>
      </c>
      <c r="J159" t="s">
        <v>17</v>
      </c>
      <c r="K159" t="s">
        <v>17</v>
      </c>
      <c r="L159" t="s">
        <v>17</v>
      </c>
      <c r="M159" t="s">
        <v>17</v>
      </c>
      <c r="N159" t="s">
        <v>17</v>
      </c>
      <c r="O159" t="s">
        <v>17</v>
      </c>
      <c r="P159" t="s">
        <v>17</v>
      </c>
    </row>
    <row r="160" spans="2:16">
      <c r="B160">
        <v>1974</v>
      </c>
      <c r="C160">
        <v>4</v>
      </c>
      <c r="D160">
        <v>3</v>
      </c>
      <c r="E160">
        <v>33.154000000000003</v>
      </c>
      <c r="F160" t="s">
        <v>17</v>
      </c>
      <c r="G160" t="s">
        <v>17</v>
      </c>
      <c r="H160" t="s">
        <v>17</v>
      </c>
      <c r="I160" t="s">
        <v>17</v>
      </c>
      <c r="J160" t="s">
        <v>17</v>
      </c>
      <c r="K160" t="s">
        <v>17</v>
      </c>
      <c r="L160" t="s">
        <v>17</v>
      </c>
      <c r="M160" t="s">
        <v>17</v>
      </c>
      <c r="N160" t="s">
        <v>17</v>
      </c>
      <c r="O160" t="s">
        <v>17</v>
      </c>
      <c r="P160" t="s">
        <v>17</v>
      </c>
    </row>
    <row r="161" spans="2:16">
      <c r="B161">
        <v>1974</v>
      </c>
      <c r="C161">
        <v>4</v>
      </c>
      <c r="D161">
        <v>4</v>
      </c>
      <c r="E161">
        <v>29.402999999999999</v>
      </c>
      <c r="F161" t="s">
        <v>17</v>
      </c>
      <c r="G161" t="s">
        <v>17</v>
      </c>
      <c r="H161" t="s">
        <v>17</v>
      </c>
      <c r="I161" t="s">
        <v>17</v>
      </c>
      <c r="J161" t="s">
        <v>17</v>
      </c>
      <c r="K161" t="s">
        <v>17</v>
      </c>
      <c r="L161" t="s">
        <v>17</v>
      </c>
      <c r="M161" t="s">
        <v>17</v>
      </c>
      <c r="N161" t="s">
        <v>17</v>
      </c>
      <c r="O161" t="s">
        <v>17</v>
      </c>
      <c r="P161" t="s">
        <v>17</v>
      </c>
    </row>
    <row r="162" spans="2:16">
      <c r="B162">
        <v>1974</v>
      </c>
      <c r="C162">
        <v>4</v>
      </c>
      <c r="D162">
        <v>5</v>
      </c>
      <c r="E162">
        <v>26.62</v>
      </c>
      <c r="F162" t="s">
        <v>17</v>
      </c>
      <c r="G162" t="s">
        <v>17</v>
      </c>
      <c r="H162" t="s">
        <v>17</v>
      </c>
      <c r="I162" t="s">
        <v>17</v>
      </c>
      <c r="J162" t="s">
        <v>17</v>
      </c>
      <c r="K162" t="s">
        <v>17</v>
      </c>
      <c r="L162" t="s">
        <v>17</v>
      </c>
      <c r="M162" t="s">
        <v>17</v>
      </c>
      <c r="N162" t="s">
        <v>17</v>
      </c>
      <c r="O162" t="s">
        <v>17</v>
      </c>
      <c r="P162" t="s">
        <v>17</v>
      </c>
    </row>
    <row r="163" spans="2:16">
      <c r="B163">
        <v>1974</v>
      </c>
      <c r="C163">
        <v>4</v>
      </c>
      <c r="D163">
        <v>6</v>
      </c>
      <c r="E163">
        <v>25.773</v>
      </c>
      <c r="F163" t="s">
        <v>17</v>
      </c>
      <c r="G163" t="s">
        <v>17</v>
      </c>
      <c r="H163" t="s">
        <v>17</v>
      </c>
      <c r="I163" t="s">
        <v>17</v>
      </c>
      <c r="J163" t="s">
        <v>17</v>
      </c>
      <c r="K163" t="s">
        <v>17</v>
      </c>
      <c r="L163" t="s">
        <v>17</v>
      </c>
      <c r="M163" t="s">
        <v>17</v>
      </c>
      <c r="N163" t="s">
        <v>17</v>
      </c>
      <c r="O163" t="s">
        <v>17</v>
      </c>
      <c r="P163" t="s">
        <v>17</v>
      </c>
    </row>
    <row r="164" spans="2:16">
      <c r="B164">
        <v>1974</v>
      </c>
      <c r="C164">
        <v>4</v>
      </c>
      <c r="D164">
        <v>7</v>
      </c>
      <c r="E164">
        <v>28.193000000000001</v>
      </c>
      <c r="F164" t="s">
        <v>17</v>
      </c>
      <c r="G164" t="s">
        <v>17</v>
      </c>
      <c r="H164" t="s">
        <v>17</v>
      </c>
      <c r="I164" t="s">
        <v>17</v>
      </c>
      <c r="J164" t="s">
        <v>17</v>
      </c>
      <c r="K164" t="s">
        <v>17</v>
      </c>
      <c r="L164" t="s">
        <v>17</v>
      </c>
      <c r="M164" t="s">
        <v>17</v>
      </c>
      <c r="N164" t="s">
        <v>17</v>
      </c>
      <c r="O164" t="s">
        <v>17</v>
      </c>
      <c r="P164" t="s">
        <v>17</v>
      </c>
    </row>
    <row r="165" spans="2:16">
      <c r="B165">
        <v>1974</v>
      </c>
      <c r="C165">
        <v>4</v>
      </c>
      <c r="D165">
        <v>8</v>
      </c>
      <c r="E165">
        <v>25.047000000000001</v>
      </c>
      <c r="F165" t="s">
        <v>17</v>
      </c>
      <c r="G165" t="s">
        <v>17</v>
      </c>
      <c r="H165" t="s">
        <v>17</v>
      </c>
      <c r="I165" t="s">
        <v>17</v>
      </c>
      <c r="J165" t="s">
        <v>17</v>
      </c>
      <c r="K165" t="s">
        <v>17</v>
      </c>
      <c r="L165" t="s">
        <v>17</v>
      </c>
      <c r="M165" t="s">
        <v>17</v>
      </c>
      <c r="N165" t="s">
        <v>17</v>
      </c>
      <c r="O165" t="s">
        <v>17</v>
      </c>
      <c r="P165" t="s">
        <v>17</v>
      </c>
    </row>
    <row r="166" spans="2:16">
      <c r="B166">
        <v>1974</v>
      </c>
      <c r="C166">
        <v>4</v>
      </c>
      <c r="D166">
        <v>9</v>
      </c>
      <c r="E166">
        <v>33.637999999999998</v>
      </c>
      <c r="F166" t="s">
        <v>17</v>
      </c>
      <c r="G166" t="s">
        <v>17</v>
      </c>
      <c r="H166" t="s">
        <v>17</v>
      </c>
      <c r="I166" t="s">
        <v>17</v>
      </c>
      <c r="J166" t="s">
        <v>17</v>
      </c>
      <c r="K166" t="s">
        <v>17</v>
      </c>
      <c r="L166" t="s">
        <v>17</v>
      </c>
      <c r="M166" t="s">
        <v>17</v>
      </c>
      <c r="N166" t="s">
        <v>17</v>
      </c>
      <c r="O166" t="s">
        <v>17</v>
      </c>
      <c r="P166" t="s">
        <v>17</v>
      </c>
    </row>
    <row r="167" spans="2:16">
      <c r="B167">
        <v>1974</v>
      </c>
      <c r="C167">
        <v>4</v>
      </c>
      <c r="D167">
        <v>10</v>
      </c>
      <c r="E167">
        <v>29.524000000000001</v>
      </c>
      <c r="F167" t="s">
        <v>17</v>
      </c>
      <c r="G167" t="s">
        <v>17</v>
      </c>
      <c r="H167" t="s">
        <v>17</v>
      </c>
      <c r="I167" t="s">
        <v>17</v>
      </c>
      <c r="J167" t="s">
        <v>17</v>
      </c>
      <c r="K167" t="s">
        <v>17</v>
      </c>
      <c r="L167" t="s">
        <v>17</v>
      </c>
      <c r="M167" t="s">
        <v>17</v>
      </c>
      <c r="N167" t="s">
        <v>17</v>
      </c>
      <c r="O167" t="s">
        <v>17</v>
      </c>
      <c r="P167" t="s">
        <v>17</v>
      </c>
    </row>
    <row r="168" spans="2:16">
      <c r="B168">
        <v>1974</v>
      </c>
      <c r="C168">
        <v>4</v>
      </c>
      <c r="D168">
        <v>11</v>
      </c>
      <c r="E168">
        <v>35.090000000000003</v>
      </c>
      <c r="F168" t="s">
        <v>17</v>
      </c>
      <c r="G168" t="s">
        <v>17</v>
      </c>
      <c r="H168" t="s">
        <v>17</v>
      </c>
      <c r="I168" t="s">
        <v>17</v>
      </c>
      <c r="J168" t="s">
        <v>17</v>
      </c>
      <c r="K168" t="s">
        <v>17</v>
      </c>
      <c r="L168" t="s">
        <v>17</v>
      </c>
      <c r="M168" t="s">
        <v>17</v>
      </c>
      <c r="N168" t="s">
        <v>17</v>
      </c>
      <c r="O168" t="s">
        <v>17</v>
      </c>
      <c r="P168" t="s">
        <v>17</v>
      </c>
    </row>
    <row r="169" spans="2:16">
      <c r="B169">
        <v>1974</v>
      </c>
      <c r="C169">
        <v>4</v>
      </c>
      <c r="D169">
        <v>12</v>
      </c>
      <c r="E169">
        <v>30.734000000000002</v>
      </c>
      <c r="F169" t="s">
        <v>17</v>
      </c>
      <c r="G169" t="s">
        <v>17</v>
      </c>
      <c r="H169" t="s">
        <v>17</v>
      </c>
      <c r="I169" t="s">
        <v>17</v>
      </c>
      <c r="J169" t="s">
        <v>17</v>
      </c>
      <c r="K169" t="s">
        <v>17</v>
      </c>
      <c r="L169" t="s">
        <v>17</v>
      </c>
      <c r="M169" t="s">
        <v>17</v>
      </c>
      <c r="N169" t="s">
        <v>17</v>
      </c>
      <c r="O169" t="s">
        <v>17</v>
      </c>
      <c r="P169" t="s">
        <v>17</v>
      </c>
    </row>
    <row r="170" spans="2:16">
      <c r="B170">
        <v>1974</v>
      </c>
      <c r="C170">
        <v>4</v>
      </c>
      <c r="D170">
        <v>13</v>
      </c>
      <c r="E170">
        <v>27.103999999999999</v>
      </c>
      <c r="F170" t="s">
        <v>17</v>
      </c>
      <c r="G170" t="s">
        <v>17</v>
      </c>
      <c r="H170" t="s">
        <v>17</v>
      </c>
      <c r="I170" t="s">
        <v>17</v>
      </c>
      <c r="J170" t="s">
        <v>17</v>
      </c>
      <c r="K170" t="s">
        <v>17</v>
      </c>
      <c r="L170" t="s">
        <v>17</v>
      </c>
      <c r="M170" t="s">
        <v>17</v>
      </c>
      <c r="N170" t="s">
        <v>17</v>
      </c>
      <c r="O170" t="s">
        <v>17</v>
      </c>
      <c r="P170" t="s">
        <v>17</v>
      </c>
    </row>
    <row r="171" spans="2:16">
      <c r="B171">
        <v>1974</v>
      </c>
      <c r="C171">
        <v>4</v>
      </c>
      <c r="D171">
        <v>14</v>
      </c>
      <c r="E171">
        <v>30.370999999999999</v>
      </c>
      <c r="F171" t="s">
        <v>17</v>
      </c>
      <c r="G171" t="s">
        <v>17</v>
      </c>
      <c r="H171" t="s">
        <v>17</v>
      </c>
      <c r="I171" t="s">
        <v>17</v>
      </c>
      <c r="J171" t="s">
        <v>17</v>
      </c>
      <c r="K171" t="s">
        <v>17</v>
      </c>
      <c r="L171" t="s">
        <v>17</v>
      </c>
      <c r="M171" t="s">
        <v>17</v>
      </c>
      <c r="N171" t="s">
        <v>17</v>
      </c>
      <c r="O171" t="s">
        <v>17</v>
      </c>
      <c r="P171" t="s">
        <v>17</v>
      </c>
    </row>
    <row r="172" spans="2:16">
      <c r="B172">
        <v>1975</v>
      </c>
      <c r="C172">
        <v>1</v>
      </c>
      <c r="D172">
        <v>1</v>
      </c>
      <c r="E172">
        <v>23.353000000000002</v>
      </c>
      <c r="F172" t="s">
        <v>17</v>
      </c>
      <c r="G172" t="s">
        <v>17</v>
      </c>
      <c r="H172" t="s">
        <v>17</v>
      </c>
      <c r="I172" t="s">
        <v>17</v>
      </c>
      <c r="J172" t="s">
        <v>17</v>
      </c>
      <c r="K172" t="s">
        <v>17</v>
      </c>
      <c r="L172" t="s">
        <v>17</v>
      </c>
      <c r="M172" t="s">
        <v>17</v>
      </c>
      <c r="N172" t="s">
        <v>17</v>
      </c>
      <c r="O172" t="s">
        <v>17</v>
      </c>
      <c r="P172" t="s">
        <v>17</v>
      </c>
    </row>
    <row r="173" spans="2:16">
      <c r="B173">
        <v>1975</v>
      </c>
      <c r="C173">
        <v>1</v>
      </c>
      <c r="D173">
        <v>2</v>
      </c>
      <c r="E173">
        <v>24.442</v>
      </c>
      <c r="F173" t="s">
        <v>17</v>
      </c>
      <c r="G173" t="s">
        <v>17</v>
      </c>
      <c r="H173" t="s">
        <v>17</v>
      </c>
      <c r="I173" t="s">
        <v>17</v>
      </c>
      <c r="J173" t="s">
        <v>17</v>
      </c>
      <c r="K173" t="s">
        <v>17</v>
      </c>
      <c r="L173" t="s">
        <v>17</v>
      </c>
      <c r="M173" t="s">
        <v>17</v>
      </c>
      <c r="N173" t="s">
        <v>17</v>
      </c>
      <c r="O173" t="s">
        <v>17</v>
      </c>
      <c r="P173" t="s">
        <v>17</v>
      </c>
    </row>
    <row r="174" spans="2:16">
      <c r="B174">
        <v>1975</v>
      </c>
      <c r="C174">
        <v>1</v>
      </c>
      <c r="D174">
        <v>3</v>
      </c>
      <c r="E174">
        <v>33.033000000000001</v>
      </c>
      <c r="F174" t="s">
        <v>17</v>
      </c>
      <c r="G174" t="s">
        <v>17</v>
      </c>
      <c r="H174" t="s">
        <v>17</v>
      </c>
      <c r="I174" t="s">
        <v>17</v>
      </c>
      <c r="J174" t="s">
        <v>17</v>
      </c>
      <c r="K174" t="s">
        <v>17</v>
      </c>
      <c r="L174" t="s">
        <v>17</v>
      </c>
      <c r="M174" t="s">
        <v>17</v>
      </c>
      <c r="N174" t="s">
        <v>17</v>
      </c>
      <c r="O174" t="s">
        <v>17</v>
      </c>
      <c r="P174" t="s">
        <v>17</v>
      </c>
    </row>
    <row r="175" spans="2:16">
      <c r="B175">
        <v>1975</v>
      </c>
      <c r="C175">
        <v>1</v>
      </c>
      <c r="D175">
        <v>4</v>
      </c>
      <c r="E175">
        <v>34.969000000000001</v>
      </c>
      <c r="F175" t="s">
        <v>17</v>
      </c>
      <c r="G175" t="s">
        <v>17</v>
      </c>
      <c r="H175" t="s">
        <v>17</v>
      </c>
      <c r="I175" t="s">
        <v>17</v>
      </c>
      <c r="J175" t="s">
        <v>17</v>
      </c>
      <c r="K175" t="s">
        <v>17</v>
      </c>
      <c r="L175" t="s">
        <v>17</v>
      </c>
      <c r="M175" t="s">
        <v>17</v>
      </c>
      <c r="N175" t="s">
        <v>17</v>
      </c>
      <c r="O175" t="s">
        <v>17</v>
      </c>
      <c r="P175" t="s">
        <v>17</v>
      </c>
    </row>
    <row r="176" spans="2:16">
      <c r="B176">
        <v>1975</v>
      </c>
      <c r="C176">
        <v>1</v>
      </c>
      <c r="D176">
        <v>5</v>
      </c>
      <c r="E176">
        <v>41.624000000000002</v>
      </c>
      <c r="F176" t="s">
        <v>17</v>
      </c>
      <c r="G176" t="s">
        <v>17</v>
      </c>
      <c r="H176" t="s">
        <v>17</v>
      </c>
      <c r="I176" t="s">
        <v>17</v>
      </c>
      <c r="J176" t="s">
        <v>17</v>
      </c>
      <c r="K176" t="s">
        <v>17</v>
      </c>
      <c r="L176" t="s">
        <v>17</v>
      </c>
      <c r="M176" t="s">
        <v>17</v>
      </c>
      <c r="N176" t="s">
        <v>17</v>
      </c>
      <c r="O176" t="s">
        <v>17</v>
      </c>
      <c r="P176" t="s">
        <v>17</v>
      </c>
    </row>
    <row r="177" spans="2:16">
      <c r="B177">
        <v>1975</v>
      </c>
      <c r="C177">
        <v>1</v>
      </c>
      <c r="D177">
        <v>6</v>
      </c>
      <c r="E177">
        <v>53.119</v>
      </c>
      <c r="F177" t="s">
        <v>17</v>
      </c>
      <c r="G177" t="s">
        <v>17</v>
      </c>
      <c r="H177" t="s">
        <v>17</v>
      </c>
      <c r="I177" t="s">
        <v>17</v>
      </c>
      <c r="J177" t="s">
        <v>17</v>
      </c>
      <c r="K177" t="s">
        <v>17</v>
      </c>
      <c r="L177" t="s">
        <v>17</v>
      </c>
      <c r="M177" t="s">
        <v>17</v>
      </c>
      <c r="N177" t="s">
        <v>17</v>
      </c>
      <c r="O177" t="s">
        <v>17</v>
      </c>
      <c r="P177" t="s">
        <v>17</v>
      </c>
    </row>
    <row r="178" spans="2:16">
      <c r="B178">
        <v>1975</v>
      </c>
      <c r="C178">
        <v>1</v>
      </c>
      <c r="D178">
        <v>7</v>
      </c>
      <c r="E178">
        <v>47.552999999999997</v>
      </c>
      <c r="F178" t="s">
        <v>17</v>
      </c>
      <c r="G178" t="s">
        <v>17</v>
      </c>
      <c r="H178" t="s">
        <v>17</v>
      </c>
      <c r="I178" t="s">
        <v>17</v>
      </c>
      <c r="J178" t="s">
        <v>17</v>
      </c>
      <c r="K178" t="s">
        <v>17</v>
      </c>
      <c r="L178" t="s">
        <v>17</v>
      </c>
      <c r="M178" t="s">
        <v>17</v>
      </c>
      <c r="N178" t="s">
        <v>17</v>
      </c>
      <c r="O178" t="s">
        <v>17</v>
      </c>
      <c r="P178" t="s">
        <v>17</v>
      </c>
    </row>
    <row r="179" spans="2:16">
      <c r="B179">
        <v>1975</v>
      </c>
      <c r="C179">
        <v>1</v>
      </c>
      <c r="D179">
        <v>8</v>
      </c>
      <c r="E179">
        <v>49.368000000000002</v>
      </c>
      <c r="F179" t="s">
        <v>17</v>
      </c>
      <c r="G179" t="s">
        <v>17</v>
      </c>
      <c r="H179" t="s">
        <v>17</v>
      </c>
      <c r="I179" t="s">
        <v>17</v>
      </c>
      <c r="J179" t="s">
        <v>17</v>
      </c>
      <c r="K179" t="s">
        <v>17</v>
      </c>
      <c r="L179" t="s">
        <v>17</v>
      </c>
      <c r="M179" t="s">
        <v>17</v>
      </c>
      <c r="N179" t="s">
        <v>17</v>
      </c>
      <c r="O179" t="s">
        <v>17</v>
      </c>
      <c r="P179" t="s">
        <v>17</v>
      </c>
    </row>
    <row r="180" spans="2:16">
      <c r="B180">
        <v>1975</v>
      </c>
      <c r="C180">
        <v>1</v>
      </c>
      <c r="D180">
        <v>9</v>
      </c>
      <c r="E180">
        <v>43.680999999999997</v>
      </c>
      <c r="F180" t="s">
        <v>17</v>
      </c>
      <c r="G180" t="s">
        <v>17</v>
      </c>
      <c r="H180" t="s">
        <v>17</v>
      </c>
      <c r="I180" t="s">
        <v>17</v>
      </c>
      <c r="J180" t="s">
        <v>17</v>
      </c>
      <c r="K180" t="s">
        <v>17</v>
      </c>
      <c r="L180" t="s">
        <v>17</v>
      </c>
      <c r="M180" t="s">
        <v>17</v>
      </c>
      <c r="N180" t="s">
        <v>17</v>
      </c>
      <c r="O180" t="s">
        <v>17</v>
      </c>
      <c r="P180" t="s">
        <v>17</v>
      </c>
    </row>
    <row r="181" spans="2:16">
      <c r="B181">
        <v>1975</v>
      </c>
      <c r="C181">
        <v>1</v>
      </c>
      <c r="D181">
        <v>10</v>
      </c>
      <c r="E181">
        <v>42.591999999999999</v>
      </c>
      <c r="F181" t="s">
        <v>17</v>
      </c>
      <c r="G181" t="s">
        <v>17</v>
      </c>
      <c r="H181" t="s">
        <v>17</v>
      </c>
      <c r="I181" t="s">
        <v>17</v>
      </c>
      <c r="J181" t="s">
        <v>17</v>
      </c>
      <c r="K181" t="s">
        <v>17</v>
      </c>
      <c r="L181" t="s">
        <v>17</v>
      </c>
      <c r="M181" t="s">
        <v>17</v>
      </c>
      <c r="N181" t="s">
        <v>17</v>
      </c>
      <c r="O181" t="s">
        <v>17</v>
      </c>
      <c r="P181" t="s">
        <v>17</v>
      </c>
    </row>
    <row r="182" spans="2:16">
      <c r="B182">
        <v>1975</v>
      </c>
      <c r="C182">
        <v>1</v>
      </c>
      <c r="D182">
        <v>11</v>
      </c>
      <c r="E182">
        <v>49.005000000000003</v>
      </c>
      <c r="F182" t="s">
        <v>17</v>
      </c>
      <c r="G182" t="s">
        <v>17</v>
      </c>
      <c r="H182" t="s">
        <v>17</v>
      </c>
      <c r="I182" t="s">
        <v>17</v>
      </c>
      <c r="J182" t="s">
        <v>17</v>
      </c>
      <c r="K182" t="s">
        <v>17</v>
      </c>
      <c r="L182" t="s">
        <v>17</v>
      </c>
      <c r="M182" t="s">
        <v>17</v>
      </c>
      <c r="N182" t="s">
        <v>17</v>
      </c>
      <c r="O182" t="s">
        <v>17</v>
      </c>
      <c r="P182" t="s">
        <v>17</v>
      </c>
    </row>
    <row r="183" spans="2:16">
      <c r="B183">
        <v>1975</v>
      </c>
      <c r="C183">
        <v>1</v>
      </c>
      <c r="D183">
        <v>12</v>
      </c>
      <c r="E183">
        <v>45.253999999999998</v>
      </c>
      <c r="F183" t="s">
        <v>17</v>
      </c>
      <c r="G183" t="s">
        <v>17</v>
      </c>
      <c r="H183" t="s">
        <v>17</v>
      </c>
      <c r="I183" t="s">
        <v>17</v>
      </c>
      <c r="J183" t="s">
        <v>17</v>
      </c>
      <c r="K183" t="s">
        <v>17</v>
      </c>
      <c r="L183" t="s">
        <v>17</v>
      </c>
      <c r="M183" t="s">
        <v>17</v>
      </c>
      <c r="N183" t="s">
        <v>17</v>
      </c>
      <c r="O183" t="s">
        <v>17</v>
      </c>
      <c r="P183" t="s">
        <v>17</v>
      </c>
    </row>
    <row r="184" spans="2:16">
      <c r="B184">
        <v>1975</v>
      </c>
      <c r="C184">
        <v>1</v>
      </c>
      <c r="D184">
        <v>13</v>
      </c>
      <c r="E184">
        <v>52.151000000000003</v>
      </c>
      <c r="F184" t="s">
        <v>17</v>
      </c>
      <c r="G184" t="s">
        <v>17</v>
      </c>
      <c r="H184" t="s">
        <v>17</v>
      </c>
      <c r="I184" t="s">
        <v>17</v>
      </c>
      <c r="J184" t="s">
        <v>17</v>
      </c>
      <c r="K184" t="s">
        <v>17</v>
      </c>
      <c r="L184" t="s">
        <v>17</v>
      </c>
      <c r="M184" t="s">
        <v>17</v>
      </c>
      <c r="N184" t="s">
        <v>17</v>
      </c>
      <c r="O184" t="s">
        <v>17</v>
      </c>
      <c r="P184" t="s">
        <v>17</v>
      </c>
    </row>
    <row r="185" spans="2:16">
      <c r="B185">
        <v>1975</v>
      </c>
      <c r="C185">
        <v>1</v>
      </c>
      <c r="D185">
        <v>14</v>
      </c>
      <c r="E185">
        <v>46.706000000000003</v>
      </c>
      <c r="F185" t="s">
        <v>17</v>
      </c>
      <c r="G185" t="s">
        <v>17</v>
      </c>
      <c r="H185" t="s">
        <v>17</v>
      </c>
      <c r="I185" t="s">
        <v>17</v>
      </c>
      <c r="J185" t="s">
        <v>17</v>
      </c>
      <c r="K185" t="s">
        <v>17</v>
      </c>
      <c r="L185" t="s">
        <v>17</v>
      </c>
      <c r="M185" t="s">
        <v>17</v>
      </c>
      <c r="N185" t="s">
        <v>17</v>
      </c>
      <c r="O185" t="s">
        <v>17</v>
      </c>
      <c r="P185" t="s">
        <v>17</v>
      </c>
    </row>
    <row r="186" spans="2:16">
      <c r="B186">
        <v>1975</v>
      </c>
      <c r="C186">
        <v>2</v>
      </c>
      <c r="D186">
        <v>1</v>
      </c>
      <c r="E186">
        <v>27.103999999999999</v>
      </c>
      <c r="F186" t="s">
        <v>17</v>
      </c>
      <c r="G186" t="s">
        <v>17</v>
      </c>
      <c r="H186" t="s">
        <v>17</v>
      </c>
      <c r="I186" t="s">
        <v>17</v>
      </c>
      <c r="J186" t="s">
        <v>17</v>
      </c>
      <c r="K186" t="s">
        <v>17</v>
      </c>
      <c r="L186" t="s">
        <v>17</v>
      </c>
      <c r="M186" t="s">
        <v>17</v>
      </c>
      <c r="N186" t="s">
        <v>17</v>
      </c>
      <c r="O186" t="s">
        <v>17</v>
      </c>
      <c r="P186" t="s">
        <v>17</v>
      </c>
    </row>
    <row r="187" spans="2:16">
      <c r="B187">
        <v>1975</v>
      </c>
      <c r="C187">
        <v>2</v>
      </c>
      <c r="D187">
        <v>2</v>
      </c>
      <c r="E187">
        <v>26.135999999999999</v>
      </c>
      <c r="F187" t="s">
        <v>17</v>
      </c>
      <c r="G187" t="s">
        <v>17</v>
      </c>
      <c r="H187" t="s">
        <v>17</v>
      </c>
      <c r="I187" t="s">
        <v>17</v>
      </c>
      <c r="J187" t="s">
        <v>17</v>
      </c>
      <c r="K187" t="s">
        <v>17</v>
      </c>
      <c r="L187" t="s">
        <v>17</v>
      </c>
      <c r="M187" t="s">
        <v>17</v>
      </c>
      <c r="N187" t="s">
        <v>17</v>
      </c>
      <c r="O187" t="s">
        <v>17</v>
      </c>
      <c r="P187" t="s">
        <v>17</v>
      </c>
    </row>
    <row r="188" spans="2:16">
      <c r="B188">
        <v>1975</v>
      </c>
      <c r="C188">
        <v>2</v>
      </c>
      <c r="D188">
        <v>3</v>
      </c>
      <c r="E188">
        <v>31.46</v>
      </c>
      <c r="F188" t="s">
        <v>17</v>
      </c>
      <c r="G188" t="s">
        <v>17</v>
      </c>
      <c r="H188" t="s">
        <v>17</v>
      </c>
      <c r="I188" t="s">
        <v>17</v>
      </c>
      <c r="J188" t="s">
        <v>17</v>
      </c>
      <c r="K188" t="s">
        <v>17</v>
      </c>
      <c r="L188" t="s">
        <v>17</v>
      </c>
      <c r="M188" t="s">
        <v>17</v>
      </c>
      <c r="N188" t="s">
        <v>17</v>
      </c>
      <c r="O188" t="s">
        <v>17</v>
      </c>
      <c r="P188" t="s">
        <v>17</v>
      </c>
    </row>
    <row r="189" spans="2:16">
      <c r="B189">
        <v>1975</v>
      </c>
      <c r="C189">
        <v>2</v>
      </c>
      <c r="D189">
        <v>4</v>
      </c>
      <c r="E189">
        <v>43.317999999999998</v>
      </c>
      <c r="F189" t="s">
        <v>17</v>
      </c>
      <c r="G189" t="s">
        <v>17</v>
      </c>
      <c r="H189" t="s">
        <v>17</v>
      </c>
      <c r="I189" t="s">
        <v>17</v>
      </c>
      <c r="J189" t="s">
        <v>17</v>
      </c>
      <c r="K189" t="s">
        <v>17</v>
      </c>
      <c r="L189" t="s">
        <v>17</v>
      </c>
      <c r="M189" t="s">
        <v>17</v>
      </c>
      <c r="N189" t="s">
        <v>17</v>
      </c>
      <c r="O189" t="s">
        <v>17</v>
      </c>
      <c r="P189" t="s">
        <v>17</v>
      </c>
    </row>
    <row r="190" spans="2:16">
      <c r="B190">
        <v>1975</v>
      </c>
      <c r="C190">
        <v>2</v>
      </c>
      <c r="D190">
        <v>5</v>
      </c>
      <c r="E190">
        <v>46.706000000000003</v>
      </c>
      <c r="F190" t="s">
        <v>17</v>
      </c>
      <c r="G190" t="s">
        <v>17</v>
      </c>
      <c r="H190" t="s">
        <v>17</v>
      </c>
      <c r="I190" t="s">
        <v>17</v>
      </c>
      <c r="J190" t="s">
        <v>17</v>
      </c>
      <c r="K190" t="s">
        <v>17</v>
      </c>
      <c r="L190" t="s">
        <v>17</v>
      </c>
      <c r="M190" t="s">
        <v>17</v>
      </c>
      <c r="N190" t="s">
        <v>17</v>
      </c>
      <c r="O190" t="s">
        <v>17</v>
      </c>
      <c r="P190" t="s">
        <v>17</v>
      </c>
    </row>
    <row r="191" spans="2:16">
      <c r="B191">
        <v>1975</v>
      </c>
      <c r="C191">
        <v>2</v>
      </c>
      <c r="D191">
        <v>6</v>
      </c>
      <c r="E191">
        <v>52.393000000000001</v>
      </c>
      <c r="F191" t="s">
        <v>17</v>
      </c>
      <c r="G191" t="s">
        <v>17</v>
      </c>
      <c r="H191" t="s">
        <v>17</v>
      </c>
      <c r="I191" t="s">
        <v>17</v>
      </c>
      <c r="J191" t="s">
        <v>17</v>
      </c>
      <c r="K191" t="s">
        <v>17</v>
      </c>
      <c r="L191" t="s">
        <v>17</v>
      </c>
      <c r="M191" t="s">
        <v>17</v>
      </c>
      <c r="N191" t="s">
        <v>17</v>
      </c>
      <c r="O191" t="s">
        <v>17</v>
      </c>
      <c r="P191" t="s">
        <v>17</v>
      </c>
    </row>
    <row r="192" spans="2:16">
      <c r="B192">
        <v>1975</v>
      </c>
      <c r="C192">
        <v>2</v>
      </c>
      <c r="D192">
        <v>7</v>
      </c>
      <c r="E192">
        <v>52.514000000000003</v>
      </c>
      <c r="F192" t="s">
        <v>17</v>
      </c>
      <c r="G192" t="s">
        <v>17</v>
      </c>
      <c r="H192" t="s">
        <v>17</v>
      </c>
      <c r="I192" t="s">
        <v>17</v>
      </c>
      <c r="J192" t="s">
        <v>17</v>
      </c>
      <c r="K192" t="s">
        <v>17</v>
      </c>
      <c r="L192" t="s">
        <v>17</v>
      </c>
      <c r="M192" t="s">
        <v>17</v>
      </c>
      <c r="N192" t="s">
        <v>17</v>
      </c>
      <c r="O192" t="s">
        <v>17</v>
      </c>
      <c r="P192" t="s">
        <v>17</v>
      </c>
    </row>
    <row r="193" spans="2:16">
      <c r="B193">
        <v>1975</v>
      </c>
      <c r="C193">
        <v>2</v>
      </c>
      <c r="D193">
        <v>8</v>
      </c>
      <c r="E193">
        <v>50.82</v>
      </c>
      <c r="F193" t="s">
        <v>17</v>
      </c>
      <c r="G193" t="s">
        <v>17</v>
      </c>
      <c r="H193" t="s">
        <v>17</v>
      </c>
      <c r="I193" t="s">
        <v>17</v>
      </c>
      <c r="J193" t="s">
        <v>17</v>
      </c>
      <c r="K193" t="s">
        <v>17</v>
      </c>
      <c r="L193" t="s">
        <v>17</v>
      </c>
      <c r="M193" t="s">
        <v>17</v>
      </c>
      <c r="N193" t="s">
        <v>17</v>
      </c>
      <c r="O193" t="s">
        <v>17</v>
      </c>
      <c r="P193" t="s">
        <v>17</v>
      </c>
    </row>
    <row r="194" spans="2:16">
      <c r="B194">
        <v>1975</v>
      </c>
      <c r="C194">
        <v>2</v>
      </c>
      <c r="D194">
        <v>9</v>
      </c>
      <c r="E194">
        <v>45.375</v>
      </c>
      <c r="F194" t="s">
        <v>17</v>
      </c>
      <c r="G194" t="s">
        <v>17</v>
      </c>
      <c r="H194" t="s">
        <v>17</v>
      </c>
      <c r="I194" t="s">
        <v>17</v>
      </c>
      <c r="J194" t="s">
        <v>17</v>
      </c>
      <c r="K194" t="s">
        <v>17</v>
      </c>
      <c r="L194" t="s">
        <v>17</v>
      </c>
      <c r="M194" t="s">
        <v>17</v>
      </c>
      <c r="N194" t="s">
        <v>17</v>
      </c>
      <c r="O194" t="s">
        <v>17</v>
      </c>
      <c r="P194" t="s">
        <v>17</v>
      </c>
    </row>
    <row r="195" spans="2:16">
      <c r="B195">
        <v>1975</v>
      </c>
      <c r="C195">
        <v>2</v>
      </c>
      <c r="D195">
        <v>10</v>
      </c>
      <c r="E195">
        <v>46.100999999999999</v>
      </c>
      <c r="F195" t="s">
        <v>17</v>
      </c>
      <c r="G195" t="s">
        <v>17</v>
      </c>
      <c r="H195" t="s">
        <v>17</v>
      </c>
      <c r="I195" t="s">
        <v>17</v>
      </c>
      <c r="J195" t="s">
        <v>17</v>
      </c>
      <c r="K195" t="s">
        <v>17</v>
      </c>
      <c r="L195" t="s">
        <v>17</v>
      </c>
      <c r="M195" t="s">
        <v>17</v>
      </c>
      <c r="N195" t="s">
        <v>17</v>
      </c>
      <c r="O195" t="s">
        <v>17</v>
      </c>
      <c r="P195" t="s">
        <v>17</v>
      </c>
    </row>
    <row r="196" spans="2:16">
      <c r="B196">
        <v>1975</v>
      </c>
      <c r="C196">
        <v>2</v>
      </c>
      <c r="D196">
        <v>11</v>
      </c>
      <c r="E196">
        <v>43.802</v>
      </c>
      <c r="F196" t="s">
        <v>17</v>
      </c>
      <c r="G196" t="s">
        <v>17</v>
      </c>
      <c r="H196" t="s">
        <v>17</v>
      </c>
      <c r="I196" t="s">
        <v>17</v>
      </c>
      <c r="J196" t="s">
        <v>17</v>
      </c>
      <c r="K196" t="s">
        <v>17</v>
      </c>
      <c r="L196" t="s">
        <v>17</v>
      </c>
      <c r="M196" t="s">
        <v>17</v>
      </c>
      <c r="N196" t="s">
        <v>17</v>
      </c>
      <c r="O196" t="s">
        <v>17</v>
      </c>
      <c r="P196" t="s">
        <v>17</v>
      </c>
    </row>
    <row r="197" spans="2:16">
      <c r="B197">
        <v>1975</v>
      </c>
      <c r="C197">
        <v>2</v>
      </c>
      <c r="D197">
        <v>12</v>
      </c>
      <c r="E197">
        <v>49.005000000000003</v>
      </c>
      <c r="F197" t="s">
        <v>17</v>
      </c>
      <c r="G197" t="s">
        <v>17</v>
      </c>
      <c r="H197" t="s">
        <v>17</v>
      </c>
      <c r="I197" t="s">
        <v>17</v>
      </c>
      <c r="J197" t="s">
        <v>17</v>
      </c>
      <c r="K197" t="s">
        <v>17</v>
      </c>
      <c r="L197" t="s">
        <v>17</v>
      </c>
      <c r="M197" t="s">
        <v>17</v>
      </c>
      <c r="N197" t="s">
        <v>17</v>
      </c>
      <c r="O197" t="s">
        <v>17</v>
      </c>
      <c r="P197" t="s">
        <v>17</v>
      </c>
    </row>
    <row r="198" spans="2:16">
      <c r="B198">
        <v>1975</v>
      </c>
      <c r="C198">
        <v>2</v>
      </c>
      <c r="D198">
        <v>13</v>
      </c>
      <c r="E198">
        <v>48.4</v>
      </c>
      <c r="F198" t="s">
        <v>17</v>
      </c>
      <c r="G198" t="s">
        <v>17</v>
      </c>
      <c r="H198" t="s">
        <v>17</v>
      </c>
      <c r="I198" t="s">
        <v>17</v>
      </c>
      <c r="J198" t="s">
        <v>17</v>
      </c>
      <c r="K198" t="s">
        <v>17</v>
      </c>
      <c r="L198" t="s">
        <v>17</v>
      </c>
      <c r="M198" t="s">
        <v>17</v>
      </c>
      <c r="N198" t="s">
        <v>17</v>
      </c>
      <c r="O198" t="s">
        <v>17</v>
      </c>
      <c r="P198" t="s">
        <v>17</v>
      </c>
    </row>
    <row r="199" spans="2:16">
      <c r="B199">
        <v>1975</v>
      </c>
      <c r="C199">
        <v>2</v>
      </c>
      <c r="D199">
        <v>14</v>
      </c>
      <c r="E199">
        <v>45.859000000000002</v>
      </c>
      <c r="F199" t="s">
        <v>17</v>
      </c>
      <c r="G199" t="s">
        <v>17</v>
      </c>
      <c r="H199" t="s">
        <v>17</v>
      </c>
      <c r="I199" t="s">
        <v>17</v>
      </c>
      <c r="J199" t="s">
        <v>17</v>
      </c>
      <c r="K199" t="s">
        <v>17</v>
      </c>
      <c r="L199" t="s">
        <v>17</v>
      </c>
      <c r="M199" t="s">
        <v>17</v>
      </c>
      <c r="N199" t="s">
        <v>17</v>
      </c>
      <c r="O199" t="s">
        <v>17</v>
      </c>
      <c r="P199" t="s">
        <v>17</v>
      </c>
    </row>
    <row r="200" spans="2:16">
      <c r="B200">
        <v>1975</v>
      </c>
      <c r="C200">
        <v>3</v>
      </c>
      <c r="D200">
        <v>1</v>
      </c>
      <c r="E200">
        <v>31.218</v>
      </c>
      <c r="F200" t="s">
        <v>17</v>
      </c>
      <c r="G200" t="s">
        <v>17</v>
      </c>
      <c r="H200" t="s">
        <v>17</v>
      </c>
      <c r="I200" t="s">
        <v>17</v>
      </c>
      <c r="J200" t="s">
        <v>17</v>
      </c>
      <c r="K200" t="s">
        <v>17</v>
      </c>
      <c r="L200" t="s">
        <v>17</v>
      </c>
      <c r="M200" t="s">
        <v>17</v>
      </c>
      <c r="N200" t="s">
        <v>17</v>
      </c>
      <c r="O200" t="s">
        <v>17</v>
      </c>
      <c r="P200" t="s">
        <v>17</v>
      </c>
    </row>
    <row r="201" spans="2:16">
      <c r="B201">
        <v>1975</v>
      </c>
      <c r="C201">
        <v>3</v>
      </c>
      <c r="D201">
        <v>2</v>
      </c>
      <c r="E201">
        <v>26.741</v>
      </c>
      <c r="F201" t="s">
        <v>17</v>
      </c>
      <c r="G201" t="s">
        <v>17</v>
      </c>
      <c r="H201" t="s">
        <v>17</v>
      </c>
      <c r="I201" t="s">
        <v>17</v>
      </c>
      <c r="J201" t="s">
        <v>17</v>
      </c>
      <c r="K201" t="s">
        <v>17</v>
      </c>
      <c r="L201" t="s">
        <v>17</v>
      </c>
      <c r="M201" t="s">
        <v>17</v>
      </c>
      <c r="N201" t="s">
        <v>17</v>
      </c>
      <c r="O201" t="s">
        <v>17</v>
      </c>
      <c r="P201" t="s">
        <v>17</v>
      </c>
    </row>
    <row r="202" spans="2:16">
      <c r="B202">
        <v>1975</v>
      </c>
      <c r="C202">
        <v>3</v>
      </c>
      <c r="D202">
        <v>3</v>
      </c>
      <c r="E202">
        <v>34.122</v>
      </c>
      <c r="F202" t="s">
        <v>17</v>
      </c>
      <c r="G202" t="s">
        <v>17</v>
      </c>
      <c r="H202" t="s">
        <v>17</v>
      </c>
      <c r="I202" t="s">
        <v>17</v>
      </c>
      <c r="J202" t="s">
        <v>17</v>
      </c>
      <c r="K202" t="s">
        <v>17</v>
      </c>
      <c r="L202" t="s">
        <v>17</v>
      </c>
      <c r="M202" t="s">
        <v>17</v>
      </c>
      <c r="N202" t="s">
        <v>17</v>
      </c>
      <c r="O202" t="s">
        <v>17</v>
      </c>
      <c r="P202" t="s">
        <v>17</v>
      </c>
    </row>
    <row r="203" spans="2:16">
      <c r="B203">
        <v>1975</v>
      </c>
      <c r="C203">
        <v>3</v>
      </c>
      <c r="D203">
        <v>4</v>
      </c>
      <c r="E203">
        <v>38.478000000000002</v>
      </c>
      <c r="F203" t="s">
        <v>17</v>
      </c>
      <c r="G203" t="s">
        <v>17</v>
      </c>
      <c r="H203" t="s">
        <v>17</v>
      </c>
      <c r="I203" t="s">
        <v>17</v>
      </c>
      <c r="J203" t="s">
        <v>17</v>
      </c>
      <c r="K203" t="s">
        <v>17</v>
      </c>
      <c r="L203" t="s">
        <v>17</v>
      </c>
      <c r="M203" t="s">
        <v>17</v>
      </c>
      <c r="N203" t="s">
        <v>17</v>
      </c>
      <c r="O203" t="s">
        <v>17</v>
      </c>
      <c r="P203" t="s">
        <v>17</v>
      </c>
    </row>
    <row r="204" spans="2:16">
      <c r="B204">
        <v>1975</v>
      </c>
      <c r="C204">
        <v>3</v>
      </c>
      <c r="D204">
        <v>5</v>
      </c>
      <c r="E204">
        <v>48.762999999999998</v>
      </c>
      <c r="F204" t="s">
        <v>17</v>
      </c>
      <c r="G204" t="s">
        <v>17</v>
      </c>
      <c r="H204" t="s">
        <v>17</v>
      </c>
      <c r="I204" t="s">
        <v>17</v>
      </c>
      <c r="J204" t="s">
        <v>17</v>
      </c>
      <c r="K204" t="s">
        <v>17</v>
      </c>
      <c r="L204" t="s">
        <v>17</v>
      </c>
      <c r="M204" t="s">
        <v>17</v>
      </c>
      <c r="N204" t="s">
        <v>17</v>
      </c>
      <c r="O204" t="s">
        <v>17</v>
      </c>
      <c r="P204" t="s">
        <v>17</v>
      </c>
    </row>
    <row r="205" spans="2:16">
      <c r="B205">
        <v>1975</v>
      </c>
      <c r="C205">
        <v>3</v>
      </c>
      <c r="D205">
        <v>6</v>
      </c>
      <c r="E205">
        <v>45.98</v>
      </c>
      <c r="F205" t="s">
        <v>17</v>
      </c>
      <c r="G205" t="s">
        <v>17</v>
      </c>
      <c r="H205" t="s">
        <v>17</v>
      </c>
      <c r="I205" t="s">
        <v>17</v>
      </c>
      <c r="J205" t="s">
        <v>17</v>
      </c>
      <c r="K205" t="s">
        <v>17</v>
      </c>
      <c r="L205" t="s">
        <v>17</v>
      </c>
      <c r="M205" t="s">
        <v>17</v>
      </c>
      <c r="N205" t="s">
        <v>17</v>
      </c>
      <c r="O205" t="s">
        <v>17</v>
      </c>
      <c r="P205" t="s">
        <v>17</v>
      </c>
    </row>
    <row r="206" spans="2:16">
      <c r="B206">
        <v>1975</v>
      </c>
      <c r="C206">
        <v>3</v>
      </c>
      <c r="D206">
        <v>7</v>
      </c>
      <c r="E206">
        <v>49.851999999999997</v>
      </c>
      <c r="F206" t="s">
        <v>17</v>
      </c>
      <c r="G206" t="s">
        <v>17</v>
      </c>
      <c r="H206" t="s">
        <v>17</v>
      </c>
      <c r="I206" t="s">
        <v>17</v>
      </c>
      <c r="J206" t="s">
        <v>17</v>
      </c>
      <c r="K206" t="s">
        <v>17</v>
      </c>
      <c r="L206" t="s">
        <v>17</v>
      </c>
      <c r="M206" t="s">
        <v>17</v>
      </c>
      <c r="N206" t="s">
        <v>17</v>
      </c>
      <c r="O206" t="s">
        <v>17</v>
      </c>
      <c r="P206" t="s">
        <v>17</v>
      </c>
    </row>
    <row r="207" spans="2:16">
      <c r="B207">
        <v>1975</v>
      </c>
      <c r="C207">
        <v>3</v>
      </c>
      <c r="D207">
        <v>8</v>
      </c>
      <c r="E207">
        <v>54.087000000000003</v>
      </c>
      <c r="F207" t="s">
        <v>17</v>
      </c>
      <c r="G207" t="s">
        <v>17</v>
      </c>
      <c r="H207" t="s">
        <v>17</v>
      </c>
      <c r="I207" t="s">
        <v>17</v>
      </c>
      <c r="J207" t="s">
        <v>17</v>
      </c>
      <c r="K207" t="s">
        <v>17</v>
      </c>
      <c r="L207" t="s">
        <v>17</v>
      </c>
      <c r="M207" t="s">
        <v>17</v>
      </c>
      <c r="N207" t="s">
        <v>17</v>
      </c>
      <c r="O207" t="s">
        <v>17</v>
      </c>
      <c r="P207" t="s">
        <v>17</v>
      </c>
    </row>
    <row r="208" spans="2:16">
      <c r="B208">
        <v>1975</v>
      </c>
      <c r="C208">
        <v>3</v>
      </c>
      <c r="D208">
        <v>9</v>
      </c>
      <c r="E208">
        <v>36.662999999999997</v>
      </c>
      <c r="F208" t="s">
        <v>17</v>
      </c>
      <c r="G208" t="s">
        <v>17</v>
      </c>
      <c r="H208" t="s">
        <v>17</v>
      </c>
      <c r="I208" t="s">
        <v>17</v>
      </c>
      <c r="J208" t="s">
        <v>17</v>
      </c>
      <c r="K208" t="s">
        <v>17</v>
      </c>
      <c r="L208" t="s">
        <v>17</v>
      </c>
      <c r="M208" t="s">
        <v>17</v>
      </c>
      <c r="N208" t="s">
        <v>17</v>
      </c>
      <c r="O208" t="s">
        <v>17</v>
      </c>
      <c r="P208" t="s">
        <v>17</v>
      </c>
    </row>
    <row r="209" spans="2:16">
      <c r="B209">
        <v>1975</v>
      </c>
      <c r="C209">
        <v>3</v>
      </c>
      <c r="D209">
        <v>10</v>
      </c>
      <c r="E209">
        <v>47.069000000000003</v>
      </c>
      <c r="F209" t="s">
        <v>17</v>
      </c>
      <c r="G209" t="s">
        <v>17</v>
      </c>
      <c r="H209" t="s">
        <v>17</v>
      </c>
      <c r="I209" t="s">
        <v>17</v>
      </c>
      <c r="J209" t="s">
        <v>17</v>
      </c>
      <c r="K209" t="s">
        <v>17</v>
      </c>
      <c r="L209" t="s">
        <v>17</v>
      </c>
      <c r="M209" t="s">
        <v>17</v>
      </c>
      <c r="N209" t="s">
        <v>17</v>
      </c>
      <c r="O209" t="s">
        <v>17</v>
      </c>
      <c r="P209" t="s">
        <v>17</v>
      </c>
    </row>
    <row r="210" spans="2:16">
      <c r="B210">
        <v>1975</v>
      </c>
      <c r="C210">
        <v>3</v>
      </c>
      <c r="D210">
        <v>11</v>
      </c>
      <c r="E210">
        <v>46.826999999999998</v>
      </c>
      <c r="F210" t="s">
        <v>17</v>
      </c>
      <c r="G210" t="s">
        <v>17</v>
      </c>
      <c r="H210" t="s">
        <v>17</v>
      </c>
      <c r="I210" t="s">
        <v>17</v>
      </c>
      <c r="J210" t="s">
        <v>17</v>
      </c>
      <c r="K210" t="s">
        <v>17</v>
      </c>
      <c r="L210" t="s">
        <v>17</v>
      </c>
      <c r="M210" t="s">
        <v>17</v>
      </c>
      <c r="N210" t="s">
        <v>17</v>
      </c>
      <c r="O210" t="s">
        <v>17</v>
      </c>
      <c r="P210" t="s">
        <v>17</v>
      </c>
    </row>
    <row r="211" spans="2:16">
      <c r="B211">
        <v>1975</v>
      </c>
      <c r="C211">
        <v>3</v>
      </c>
      <c r="D211">
        <v>12</v>
      </c>
      <c r="E211">
        <v>46.948</v>
      </c>
      <c r="F211" t="s">
        <v>17</v>
      </c>
      <c r="G211" t="s">
        <v>17</v>
      </c>
      <c r="H211" t="s">
        <v>17</v>
      </c>
      <c r="I211" t="s">
        <v>17</v>
      </c>
      <c r="J211" t="s">
        <v>17</v>
      </c>
      <c r="K211" t="s">
        <v>17</v>
      </c>
      <c r="L211" t="s">
        <v>17</v>
      </c>
      <c r="M211" t="s">
        <v>17</v>
      </c>
      <c r="N211" t="s">
        <v>17</v>
      </c>
      <c r="O211" t="s">
        <v>17</v>
      </c>
      <c r="P211" t="s">
        <v>17</v>
      </c>
    </row>
    <row r="212" spans="2:16">
      <c r="B212">
        <v>1975</v>
      </c>
      <c r="C212">
        <v>3</v>
      </c>
      <c r="D212">
        <v>13</v>
      </c>
      <c r="E212">
        <v>44.649000000000001</v>
      </c>
      <c r="F212" t="s">
        <v>17</v>
      </c>
      <c r="G212" t="s">
        <v>17</v>
      </c>
      <c r="H212" t="s">
        <v>17</v>
      </c>
      <c r="I212" t="s">
        <v>17</v>
      </c>
      <c r="J212" t="s">
        <v>17</v>
      </c>
      <c r="K212" t="s">
        <v>17</v>
      </c>
      <c r="L212" t="s">
        <v>17</v>
      </c>
      <c r="M212" t="s">
        <v>17</v>
      </c>
      <c r="N212" t="s">
        <v>17</v>
      </c>
      <c r="O212" t="s">
        <v>17</v>
      </c>
      <c r="P212" t="s">
        <v>17</v>
      </c>
    </row>
    <row r="213" spans="2:16">
      <c r="B213">
        <v>1975</v>
      </c>
      <c r="C213">
        <v>3</v>
      </c>
      <c r="D213">
        <v>14</v>
      </c>
      <c r="E213">
        <v>45.012</v>
      </c>
      <c r="F213" t="s">
        <v>17</v>
      </c>
      <c r="G213" t="s">
        <v>17</v>
      </c>
      <c r="H213" t="s">
        <v>17</v>
      </c>
      <c r="I213" t="s">
        <v>17</v>
      </c>
      <c r="J213" t="s">
        <v>17</v>
      </c>
      <c r="K213" t="s">
        <v>17</v>
      </c>
      <c r="L213" t="s">
        <v>17</v>
      </c>
      <c r="M213" t="s">
        <v>17</v>
      </c>
      <c r="N213" t="s">
        <v>17</v>
      </c>
      <c r="O213" t="s">
        <v>17</v>
      </c>
      <c r="P213" t="s">
        <v>17</v>
      </c>
    </row>
    <row r="214" spans="2:16">
      <c r="B214">
        <v>1975</v>
      </c>
      <c r="C214">
        <v>4</v>
      </c>
      <c r="D214">
        <v>1</v>
      </c>
      <c r="E214">
        <v>33.517000000000003</v>
      </c>
      <c r="F214" t="s">
        <v>17</v>
      </c>
      <c r="G214" t="s">
        <v>17</v>
      </c>
      <c r="H214" t="s">
        <v>17</v>
      </c>
      <c r="I214" t="s">
        <v>17</v>
      </c>
      <c r="J214" t="s">
        <v>17</v>
      </c>
      <c r="K214" t="s">
        <v>17</v>
      </c>
      <c r="L214" t="s">
        <v>17</v>
      </c>
      <c r="M214" t="s">
        <v>17</v>
      </c>
      <c r="N214" t="s">
        <v>17</v>
      </c>
      <c r="O214" t="s">
        <v>17</v>
      </c>
      <c r="P214" t="s">
        <v>17</v>
      </c>
    </row>
    <row r="215" spans="2:16">
      <c r="B215">
        <v>1975</v>
      </c>
      <c r="C215">
        <v>4</v>
      </c>
      <c r="D215">
        <v>2</v>
      </c>
      <c r="E215">
        <v>30.129000000000001</v>
      </c>
      <c r="F215" t="s">
        <v>17</v>
      </c>
      <c r="G215" t="s">
        <v>17</v>
      </c>
      <c r="H215" t="s">
        <v>17</v>
      </c>
      <c r="I215" t="s">
        <v>17</v>
      </c>
      <c r="J215" t="s">
        <v>17</v>
      </c>
      <c r="K215" t="s">
        <v>17</v>
      </c>
      <c r="L215" t="s">
        <v>17</v>
      </c>
      <c r="M215" t="s">
        <v>17</v>
      </c>
      <c r="N215" t="s">
        <v>17</v>
      </c>
      <c r="O215" t="s">
        <v>17</v>
      </c>
      <c r="P215" t="s">
        <v>17</v>
      </c>
    </row>
    <row r="216" spans="2:16">
      <c r="B216">
        <v>1975</v>
      </c>
      <c r="C216">
        <v>4</v>
      </c>
      <c r="D216">
        <v>3</v>
      </c>
      <c r="E216">
        <v>40.898000000000003</v>
      </c>
      <c r="F216" t="s">
        <v>17</v>
      </c>
      <c r="G216" t="s">
        <v>17</v>
      </c>
      <c r="H216" t="s">
        <v>17</v>
      </c>
      <c r="I216" t="s">
        <v>17</v>
      </c>
      <c r="J216" t="s">
        <v>17</v>
      </c>
      <c r="K216" t="s">
        <v>17</v>
      </c>
      <c r="L216" t="s">
        <v>17</v>
      </c>
      <c r="M216" t="s">
        <v>17</v>
      </c>
      <c r="N216" t="s">
        <v>17</v>
      </c>
      <c r="O216" t="s">
        <v>17</v>
      </c>
      <c r="P216" t="s">
        <v>17</v>
      </c>
    </row>
    <row r="217" spans="2:16">
      <c r="B217">
        <v>1975</v>
      </c>
      <c r="C217">
        <v>4</v>
      </c>
      <c r="D217">
        <v>4</v>
      </c>
      <c r="E217">
        <v>42.107999999999997</v>
      </c>
      <c r="F217" t="s">
        <v>17</v>
      </c>
      <c r="G217" t="s">
        <v>17</v>
      </c>
      <c r="H217" t="s">
        <v>17</v>
      </c>
      <c r="I217" t="s">
        <v>17</v>
      </c>
      <c r="J217" t="s">
        <v>17</v>
      </c>
      <c r="K217" t="s">
        <v>17</v>
      </c>
      <c r="L217" t="s">
        <v>17</v>
      </c>
      <c r="M217" t="s">
        <v>17</v>
      </c>
      <c r="N217" t="s">
        <v>17</v>
      </c>
      <c r="O217" t="s">
        <v>17</v>
      </c>
      <c r="P217" t="s">
        <v>17</v>
      </c>
    </row>
    <row r="218" spans="2:16">
      <c r="B218">
        <v>1975</v>
      </c>
      <c r="C218">
        <v>4</v>
      </c>
      <c r="D218">
        <v>5</v>
      </c>
      <c r="E218">
        <v>50.335999999999999</v>
      </c>
      <c r="F218" t="s">
        <v>17</v>
      </c>
      <c r="G218" t="s">
        <v>17</v>
      </c>
      <c r="H218" t="s">
        <v>17</v>
      </c>
      <c r="I218" t="s">
        <v>17</v>
      </c>
      <c r="J218" t="s">
        <v>17</v>
      </c>
      <c r="K218" t="s">
        <v>17</v>
      </c>
      <c r="L218" t="s">
        <v>17</v>
      </c>
      <c r="M218" t="s">
        <v>17</v>
      </c>
      <c r="N218" t="s">
        <v>17</v>
      </c>
      <c r="O218" t="s">
        <v>17</v>
      </c>
      <c r="P218" t="s">
        <v>17</v>
      </c>
    </row>
    <row r="219" spans="2:16">
      <c r="B219">
        <v>1975</v>
      </c>
      <c r="C219">
        <v>4</v>
      </c>
      <c r="D219">
        <v>6</v>
      </c>
      <c r="E219">
        <v>53.603000000000002</v>
      </c>
      <c r="F219" t="s">
        <v>17</v>
      </c>
      <c r="G219" t="s">
        <v>17</v>
      </c>
      <c r="H219" t="s">
        <v>17</v>
      </c>
      <c r="I219" t="s">
        <v>17</v>
      </c>
      <c r="J219" t="s">
        <v>17</v>
      </c>
      <c r="K219" t="s">
        <v>17</v>
      </c>
      <c r="L219" t="s">
        <v>17</v>
      </c>
      <c r="M219" t="s">
        <v>17</v>
      </c>
      <c r="N219" t="s">
        <v>17</v>
      </c>
      <c r="O219" t="s">
        <v>17</v>
      </c>
      <c r="P219" t="s">
        <v>17</v>
      </c>
    </row>
    <row r="220" spans="2:16">
      <c r="B220">
        <v>1975</v>
      </c>
      <c r="C220">
        <v>4</v>
      </c>
      <c r="D220">
        <v>7</v>
      </c>
      <c r="E220">
        <v>52.271999999999998</v>
      </c>
      <c r="F220" t="s">
        <v>17</v>
      </c>
      <c r="G220" t="s">
        <v>17</v>
      </c>
      <c r="H220" t="s">
        <v>17</v>
      </c>
      <c r="I220" t="s">
        <v>17</v>
      </c>
      <c r="J220" t="s">
        <v>17</v>
      </c>
      <c r="K220" t="s">
        <v>17</v>
      </c>
      <c r="L220" t="s">
        <v>17</v>
      </c>
      <c r="M220" t="s">
        <v>17</v>
      </c>
      <c r="N220" t="s">
        <v>17</v>
      </c>
      <c r="O220" t="s">
        <v>17</v>
      </c>
      <c r="P220" t="s">
        <v>17</v>
      </c>
    </row>
    <row r="221" spans="2:16">
      <c r="B221">
        <v>1975</v>
      </c>
      <c r="C221">
        <v>4</v>
      </c>
      <c r="D221">
        <v>8</v>
      </c>
      <c r="E221">
        <v>50.457000000000001</v>
      </c>
      <c r="F221" t="s">
        <v>17</v>
      </c>
      <c r="G221" t="s">
        <v>17</v>
      </c>
      <c r="H221" t="s">
        <v>17</v>
      </c>
      <c r="I221" t="s">
        <v>17</v>
      </c>
      <c r="J221" t="s">
        <v>17</v>
      </c>
      <c r="K221" t="s">
        <v>17</v>
      </c>
      <c r="L221" t="s">
        <v>17</v>
      </c>
      <c r="M221" t="s">
        <v>17</v>
      </c>
      <c r="N221" t="s">
        <v>17</v>
      </c>
      <c r="O221" t="s">
        <v>17</v>
      </c>
      <c r="P221" t="s">
        <v>17</v>
      </c>
    </row>
    <row r="222" spans="2:16">
      <c r="B222">
        <v>1975</v>
      </c>
      <c r="C222">
        <v>4</v>
      </c>
      <c r="D222">
        <v>9</v>
      </c>
      <c r="E222">
        <v>49.731000000000002</v>
      </c>
      <c r="F222" t="s">
        <v>17</v>
      </c>
      <c r="G222" t="s">
        <v>17</v>
      </c>
      <c r="H222" t="s">
        <v>17</v>
      </c>
      <c r="I222" t="s">
        <v>17</v>
      </c>
      <c r="J222" t="s">
        <v>17</v>
      </c>
      <c r="K222" t="s">
        <v>17</v>
      </c>
      <c r="L222" t="s">
        <v>17</v>
      </c>
      <c r="M222" t="s">
        <v>17</v>
      </c>
      <c r="N222" t="s">
        <v>17</v>
      </c>
      <c r="O222" t="s">
        <v>17</v>
      </c>
      <c r="P222" t="s">
        <v>17</v>
      </c>
    </row>
    <row r="223" spans="2:16">
      <c r="B223">
        <v>1975</v>
      </c>
      <c r="C223">
        <v>4</v>
      </c>
      <c r="D223">
        <v>10</v>
      </c>
      <c r="E223">
        <v>45.133000000000003</v>
      </c>
      <c r="F223" t="s">
        <v>17</v>
      </c>
      <c r="G223" t="s">
        <v>17</v>
      </c>
      <c r="H223" t="s">
        <v>17</v>
      </c>
      <c r="I223" t="s">
        <v>17</v>
      </c>
      <c r="J223" t="s">
        <v>17</v>
      </c>
      <c r="K223" t="s">
        <v>17</v>
      </c>
      <c r="L223" t="s">
        <v>17</v>
      </c>
      <c r="M223" t="s">
        <v>17</v>
      </c>
      <c r="N223" t="s">
        <v>17</v>
      </c>
      <c r="O223" t="s">
        <v>17</v>
      </c>
      <c r="P223" t="s">
        <v>17</v>
      </c>
    </row>
    <row r="224" spans="2:16">
      <c r="B224">
        <v>1975</v>
      </c>
      <c r="C224">
        <v>4</v>
      </c>
      <c r="D224">
        <v>11</v>
      </c>
      <c r="E224">
        <v>47.673999999999999</v>
      </c>
      <c r="F224" t="s">
        <v>17</v>
      </c>
      <c r="G224" t="s">
        <v>17</v>
      </c>
      <c r="H224" t="s">
        <v>17</v>
      </c>
      <c r="I224" t="s">
        <v>17</v>
      </c>
      <c r="J224" t="s">
        <v>17</v>
      </c>
      <c r="K224" t="s">
        <v>17</v>
      </c>
      <c r="L224" t="s">
        <v>17</v>
      </c>
      <c r="M224" t="s">
        <v>17</v>
      </c>
      <c r="N224" t="s">
        <v>17</v>
      </c>
      <c r="O224" t="s">
        <v>17</v>
      </c>
      <c r="P224" t="s">
        <v>17</v>
      </c>
    </row>
    <row r="225" spans="2:16">
      <c r="B225">
        <v>1975</v>
      </c>
      <c r="C225">
        <v>4</v>
      </c>
      <c r="D225">
        <v>12</v>
      </c>
      <c r="E225">
        <v>47.552999999999997</v>
      </c>
      <c r="F225" t="s">
        <v>17</v>
      </c>
      <c r="G225" t="s">
        <v>17</v>
      </c>
      <c r="H225" t="s">
        <v>17</v>
      </c>
      <c r="I225" t="s">
        <v>17</v>
      </c>
      <c r="J225" t="s">
        <v>17</v>
      </c>
      <c r="K225" t="s">
        <v>17</v>
      </c>
      <c r="L225" t="s">
        <v>17</v>
      </c>
      <c r="M225" t="s">
        <v>17</v>
      </c>
      <c r="N225" t="s">
        <v>17</v>
      </c>
      <c r="O225" t="s">
        <v>17</v>
      </c>
      <c r="P225" t="s">
        <v>17</v>
      </c>
    </row>
    <row r="226" spans="2:16">
      <c r="B226">
        <v>1975</v>
      </c>
      <c r="C226">
        <v>4</v>
      </c>
      <c r="D226">
        <v>13</v>
      </c>
      <c r="E226">
        <v>49.731000000000002</v>
      </c>
      <c r="F226" t="s">
        <v>17</v>
      </c>
      <c r="G226" t="s">
        <v>17</v>
      </c>
      <c r="H226" t="s">
        <v>17</v>
      </c>
      <c r="I226" t="s">
        <v>17</v>
      </c>
      <c r="J226" t="s">
        <v>17</v>
      </c>
      <c r="K226" t="s">
        <v>17</v>
      </c>
      <c r="L226" t="s">
        <v>17</v>
      </c>
      <c r="M226" t="s">
        <v>17</v>
      </c>
      <c r="N226" t="s">
        <v>17</v>
      </c>
      <c r="O226" t="s">
        <v>17</v>
      </c>
      <c r="P226" t="s">
        <v>17</v>
      </c>
    </row>
    <row r="227" spans="2:16">
      <c r="B227">
        <v>1975</v>
      </c>
      <c r="C227">
        <v>4</v>
      </c>
      <c r="D227">
        <v>14</v>
      </c>
      <c r="E227">
        <v>54.087000000000003</v>
      </c>
      <c r="F227" t="s">
        <v>17</v>
      </c>
      <c r="G227" t="s">
        <v>17</v>
      </c>
      <c r="H227" t="s">
        <v>17</v>
      </c>
      <c r="I227" t="s">
        <v>17</v>
      </c>
      <c r="J227" t="s">
        <v>17</v>
      </c>
      <c r="K227" t="s">
        <v>17</v>
      </c>
      <c r="L227" t="s">
        <v>17</v>
      </c>
      <c r="M227" t="s">
        <v>17</v>
      </c>
      <c r="N227" t="s">
        <v>17</v>
      </c>
      <c r="O227" t="s">
        <v>17</v>
      </c>
      <c r="P227" t="s">
        <v>17</v>
      </c>
    </row>
    <row r="228" spans="2:16">
      <c r="B228">
        <v>1976</v>
      </c>
      <c r="C228">
        <v>1</v>
      </c>
      <c r="D228">
        <v>1</v>
      </c>
      <c r="E228">
        <v>21.78</v>
      </c>
      <c r="F228" t="s">
        <v>17</v>
      </c>
      <c r="G228" t="s">
        <v>17</v>
      </c>
      <c r="H228" t="s">
        <v>17</v>
      </c>
      <c r="I228" t="s">
        <v>17</v>
      </c>
      <c r="J228" t="s">
        <v>17</v>
      </c>
      <c r="K228" t="s">
        <v>17</v>
      </c>
      <c r="L228" t="s">
        <v>17</v>
      </c>
      <c r="M228" t="s">
        <v>17</v>
      </c>
      <c r="N228" t="s">
        <v>17</v>
      </c>
      <c r="O228" t="s">
        <v>17</v>
      </c>
      <c r="P228" t="s">
        <v>17</v>
      </c>
    </row>
    <row r="229" spans="2:16">
      <c r="B229">
        <v>1976</v>
      </c>
      <c r="C229">
        <v>1</v>
      </c>
      <c r="D229">
        <v>2</v>
      </c>
      <c r="E229">
        <v>19.239000000000001</v>
      </c>
      <c r="F229" t="s">
        <v>17</v>
      </c>
      <c r="G229" t="s">
        <v>17</v>
      </c>
      <c r="H229" t="s">
        <v>17</v>
      </c>
      <c r="I229" t="s">
        <v>17</v>
      </c>
      <c r="J229" t="s">
        <v>17</v>
      </c>
      <c r="K229" t="s">
        <v>17</v>
      </c>
      <c r="L229" t="s">
        <v>17</v>
      </c>
      <c r="M229" t="s">
        <v>17</v>
      </c>
      <c r="N229" t="s">
        <v>17</v>
      </c>
      <c r="O229" t="s">
        <v>17</v>
      </c>
      <c r="P229" t="s">
        <v>17</v>
      </c>
    </row>
    <row r="230" spans="2:16">
      <c r="B230">
        <v>1976</v>
      </c>
      <c r="C230">
        <v>1</v>
      </c>
      <c r="D230">
        <v>3</v>
      </c>
      <c r="E230">
        <v>24.805</v>
      </c>
      <c r="F230" t="s">
        <v>17</v>
      </c>
      <c r="G230" t="s">
        <v>17</v>
      </c>
      <c r="H230" t="s">
        <v>17</v>
      </c>
      <c r="I230" t="s">
        <v>17</v>
      </c>
      <c r="J230" t="s">
        <v>17</v>
      </c>
      <c r="K230" t="s">
        <v>17</v>
      </c>
      <c r="L230" t="s">
        <v>17</v>
      </c>
      <c r="M230" t="s">
        <v>17</v>
      </c>
      <c r="N230" t="s">
        <v>17</v>
      </c>
      <c r="O230" t="s">
        <v>17</v>
      </c>
      <c r="P230" t="s">
        <v>17</v>
      </c>
    </row>
    <row r="231" spans="2:16">
      <c r="B231">
        <v>1976</v>
      </c>
      <c r="C231">
        <v>1</v>
      </c>
      <c r="D231">
        <v>4</v>
      </c>
      <c r="E231">
        <v>29.04</v>
      </c>
      <c r="F231" t="s">
        <v>17</v>
      </c>
      <c r="G231" t="s">
        <v>17</v>
      </c>
      <c r="H231" t="s">
        <v>17</v>
      </c>
      <c r="I231" t="s">
        <v>17</v>
      </c>
      <c r="J231" t="s">
        <v>17</v>
      </c>
      <c r="K231" t="s">
        <v>17</v>
      </c>
      <c r="L231" t="s">
        <v>17</v>
      </c>
      <c r="M231" t="s">
        <v>17</v>
      </c>
      <c r="N231" t="s">
        <v>17</v>
      </c>
      <c r="O231" t="s">
        <v>17</v>
      </c>
      <c r="P231" t="s">
        <v>17</v>
      </c>
    </row>
    <row r="232" spans="2:16">
      <c r="B232">
        <v>1976</v>
      </c>
      <c r="C232">
        <v>1</v>
      </c>
      <c r="D232">
        <v>5</v>
      </c>
      <c r="E232">
        <v>39.808999999999997</v>
      </c>
      <c r="F232" t="s">
        <v>17</v>
      </c>
      <c r="G232" t="s">
        <v>17</v>
      </c>
      <c r="H232" t="s">
        <v>17</v>
      </c>
      <c r="I232" t="s">
        <v>17</v>
      </c>
      <c r="J232" t="s">
        <v>17</v>
      </c>
      <c r="K232" t="s">
        <v>17</v>
      </c>
      <c r="L232" t="s">
        <v>17</v>
      </c>
      <c r="M232" t="s">
        <v>17</v>
      </c>
      <c r="N232" t="s">
        <v>17</v>
      </c>
      <c r="O232" t="s">
        <v>17</v>
      </c>
      <c r="P232" t="s">
        <v>17</v>
      </c>
    </row>
    <row r="233" spans="2:16">
      <c r="B233">
        <v>1976</v>
      </c>
      <c r="C233">
        <v>1</v>
      </c>
      <c r="D233">
        <v>6</v>
      </c>
      <c r="E233">
        <v>40.898000000000003</v>
      </c>
      <c r="F233" t="s">
        <v>17</v>
      </c>
      <c r="G233" t="s">
        <v>17</v>
      </c>
      <c r="H233" t="s">
        <v>17</v>
      </c>
      <c r="I233" t="s">
        <v>17</v>
      </c>
      <c r="J233" t="s">
        <v>17</v>
      </c>
      <c r="K233" t="s">
        <v>17</v>
      </c>
      <c r="L233" t="s">
        <v>17</v>
      </c>
      <c r="M233" t="s">
        <v>17</v>
      </c>
      <c r="N233" t="s">
        <v>17</v>
      </c>
      <c r="O233" t="s">
        <v>17</v>
      </c>
      <c r="P233" t="s">
        <v>17</v>
      </c>
    </row>
    <row r="234" spans="2:16">
      <c r="B234">
        <v>1976</v>
      </c>
      <c r="C234">
        <v>1</v>
      </c>
      <c r="D234">
        <v>7</v>
      </c>
      <c r="E234">
        <v>47.915999999999997</v>
      </c>
      <c r="F234" t="s">
        <v>17</v>
      </c>
      <c r="G234" t="s">
        <v>17</v>
      </c>
      <c r="H234" t="s">
        <v>17</v>
      </c>
      <c r="I234" t="s">
        <v>17</v>
      </c>
      <c r="J234" t="s">
        <v>17</v>
      </c>
      <c r="K234" t="s">
        <v>17</v>
      </c>
      <c r="L234" t="s">
        <v>17</v>
      </c>
      <c r="M234" t="s">
        <v>17</v>
      </c>
      <c r="N234" t="s">
        <v>17</v>
      </c>
      <c r="O234" t="s">
        <v>17</v>
      </c>
      <c r="P234" t="s">
        <v>17</v>
      </c>
    </row>
    <row r="235" spans="2:16">
      <c r="B235">
        <v>1976</v>
      </c>
      <c r="C235">
        <v>1</v>
      </c>
      <c r="D235">
        <v>8</v>
      </c>
      <c r="E235">
        <v>34.606000000000002</v>
      </c>
      <c r="F235" t="s">
        <v>17</v>
      </c>
      <c r="G235" t="s">
        <v>17</v>
      </c>
      <c r="H235" t="s">
        <v>17</v>
      </c>
      <c r="I235" t="s">
        <v>17</v>
      </c>
      <c r="J235" t="s">
        <v>17</v>
      </c>
      <c r="K235" t="s">
        <v>17</v>
      </c>
      <c r="L235" t="s">
        <v>17</v>
      </c>
      <c r="M235" t="s">
        <v>17</v>
      </c>
      <c r="N235" t="s">
        <v>17</v>
      </c>
      <c r="O235" t="s">
        <v>17</v>
      </c>
      <c r="P235" t="s">
        <v>17</v>
      </c>
    </row>
    <row r="236" spans="2:16">
      <c r="B236">
        <v>1976</v>
      </c>
      <c r="C236">
        <v>1</v>
      </c>
      <c r="D236">
        <v>9</v>
      </c>
      <c r="E236">
        <v>37.026000000000003</v>
      </c>
      <c r="F236" t="s">
        <v>17</v>
      </c>
      <c r="G236" t="s">
        <v>17</v>
      </c>
      <c r="H236" t="s">
        <v>17</v>
      </c>
      <c r="I236" t="s">
        <v>17</v>
      </c>
      <c r="J236" t="s">
        <v>17</v>
      </c>
      <c r="K236" t="s">
        <v>17</v>
      </c>
      <c r="L236" t="s">
        <v>17</v>
      </c>
      <c r="M236" t="s">
        <v>17</v>
      </c>
      <c r="N236" t="s">
        <v>17</v>
      </c>
      <c r="O236" t="s">
        <v>17</v>
      </c>
      <c r="P236" t="s">
        <v>17</v>
      </c>
    </row>
    <row r="237" spans="2:16">
      <c r="B237">
        <v>1976</v>
      </c>
      <c r="C237">
        <v>1</v>
      </c>
      <c r="D237">
        <v>10</v>
      </c>
      <c r="E237">
        <v>37.872999999999998</v>
      </c>
      <c r="F237" t="s">
        <v>17</v>
      </c>
      <c r="G237" t="s">
        <v>17</v>
      </c>
      <c r="H237" t="s">
        <v>17</v>
      </c>
      <c r="I237" t="s">
        <v>17</v>
      </c>
      <c r="J237" t="s">
        <v>17</v>
      </c>
      <c r="K237" t="s">
        <v>17</v>
      </c>
      <c r="L237" t="s">
        <v>17</v>
      </c>
      <c r="M237" t="s">
        <v>17</v>
      </c>
      <c r="N237" t="s">
        <v>17</v>
      </c>
      <c r="O237" t="s">
        <v>17</v>
      </c>
      <c r="P237" t="s">
        <v>17</v>
      </c>
    </row>
    <row r="238" spans="2:16">
      <c r="B238">
        <v>1976</v>
      </c>
      <c r="C238">
        <v>1</v>
      </c>
      <c r="D238">
        <v>11</v>
      </c>
      <c r="E238">
        <v>42.107999999999997</v>
      </c>
      <c r="F238" t="s">
        <v>17</v>
      </c>
      <c r="G238" t="s">
        <v>17</v>
      </c>
      <c r="H238" t="s">
        <v>17</v>
      </c>
      <c r="I238" t="s">
        <v>17</v>
      </c>
      <c r="J238" t="s">
        <v>17</v>
      </c>
      <c r="K238" t="s">
        <v>17</v>
      </c>
      <c r="L238" t="s">
        <v>17</v>
      </c>
      <c r="M238" t="s">
        <v>17</v>
      </c>
      <c r="N238" t="s">
        <v>17</v>
      </c>
      <c r="O238" t="s">
        <v>17</v>
      </c>
      <c r="P238" t="s">
        <v>17</v>
      </c>
    </row>
    <row r="239" spans="2:16">
      <c r="B239">
        <v>1976</v>
      </c>
      <c r="C239">
        <v>1</v>
      </c>
      <c r="D239">
        <v>12</v>
      </c>
      <c r="E239">
        <v>36.905000000000001</v>
      </c>
      <c r="F239" t="s">
        <v>17</v>
      </c>
      <c r="G239" t="s">
        <v>17</v>
      </c>
      <c r="H239" t="s">
        <v>17</v>
      </c>
      <c r="I239" t="s">
        <v>17</v>
      </c>
      <c r="J239" t="s">
        <v>17</v>
      </c>
      <c r="K239" t="s">
        <v>17</v>
      </c>
      <c r="L239" t="s">
        <v>17</v>
      </c>
      <c r="M239" t="s">
        <v>17</v>
      </c>
      <c r="N239" t="s">
        <v>17</v>
      </c>
      <c r="O239" t="s">
        <v>17</v>
      </c>
      <c r="P239" t="s">
        <v>17</v>
      </c>
    </row>
    <row r="240" spans="2:16">
      <c r="B240">
        <v>1976</v>
      </c>
      <c r="C240">
        <v>1</v>
      </c>
      <c r="D240">
        <v>13</v>
      </c>
      <c r="E240">
        <v>46.343000000000004</v>
      </c>
      <c r="F240" t="s">
        <v>17</v>
      </c>
      <c r="G240" t="s">
        <v>17</v>
      </c>
      <c r="H240" t="s">
        <v>17</v>
      </c>
      <c r="I240" t="s">
        <v>17</v>
      </c>
      <c r="J240" t="s">
        <v>17</v>
      </c>
      <c r="K240" t="s">
        <v>17</v>
      </c>
      <c r="L240" t="s">
        <v>17</v>
      </c>
      <c r="M240" t="s">
        <v>17</v>
      </c>
      <c r="N240" t="s">
        <v>17</v>
      </c>
      <c r="O240" t="s">
        <v>17</v>
      </c>
      <c r="P240" t="s">
        <v>17</v>
      </c>
    </row>
    <row r="241" spans="2:16">
      <c r="B241">
        <v>1976</v>
      </c>
      <c r="C241">
        <v>1</v>
      </c>
      <c r="D241">
        <v>14</v>
      </c>
      <c r="E241">
        <v>40.292999999999999</v>
      </c>
      <c r="F241" t="s">
        <v>17</v>
      </c>
      <c r="G241" t="s">
        <v>17</v>
      </c>
      <c r="H241" t="s">
        <v>17</v>
      </c>
      <c r="I241" t="s">
        <v>17</v>
      </c>
      <c r="J241" t="s">
        <v>17</v>
      </c>
      <c r="K241" t="s">
        <v>17</v>
      </c>
      <c r="L241" t="s">
        <v>17</v>
      </c>
      <c r="M241" t="s">
        <v>17</v>
      </c>
      <c r="N241" t="s">
        <v>17</v>
      </c>
      <c r="O241" t="s">
        <v>17</v>
      </c>
      <c r="P241" t="s">
        <v>17</v>
      </c>
    </row>
    <row r="242" spans="2:16">
      <c r="B242">
        <v>1976</v>
      </c>
      <c r="C242">
        <v>2</v>
      </c>
      <c r="D242">
        <v>1</v>
      </c>
      <c r="E242">
        <v>23.474</v>
      </c>
      <c r="F242" t="s">
        <v>17</v>
      </c>
      <c r="G242" t="s">
        <v>17</v>
      </c>
      <c r="H242" t="s">
        <v>17</v>
      </c>
      <c r="I242" t="s">
        <v>17</v>
      </c>
      <c r="J242" t="s">
        <v>17</v>
      </c>
      <c r="K242" t="s">
        <v>17</v>
      </c>
      <c r="L242" t="s">
        <v>17</v>
      </c>
      <c r="M242" t="s">
        <v>17</v>
      </c>
      <c r="N242" t="s">
        <v>17</v>
      </c>
      <c r="O242" t="s">
        <v>17</v>
      </c>
      <c r="P242" t="s">
        <v>17</v>
      </c>
    </row>
    <row r="243" spans="2:16">
      <c r="B243">
        <v>1976</v>
      </c>
      <c r="C243">
        <v>2</v>
      </c>
      <c r="D243">
        <v>2</v>
      </c>
      <c r="E243">
        <v>24.805</v>
      </c>
      <c r="F243" t="s">
        <v>17</v>
      </c>
      <c r="G243" t="s">
        <v>17</v>
      </c>
      <c r="H243" t="s">
        <v>17</v>
      </c>
      <c r="I243" t="s">
        <v>17</v>
      </c>
      <c r="J243" t="s">
        <v>17</v>
      </c>
      <c r="K243" t="s">
        <v>17</v>
      </c>
      <c r="L243" t="s">
        <v>17</v>
      </c>
      <c r="M243" t="s">
        <v>17</v>
      </c>
      <c r="N243" t="s">
        <v>17</v>
      </c>
      <c r="O243" t="s">
        <v>17</v>
      </c>
      <c r="P243" t="s">
        <v>17</v>
      </c>
    </row>
    <row r="244" spans="2:16">
      <c r="B244">
        <v>1976</v>
      </c>
      <c r="C244">
        <v>2</v>
      </c>
      <c r="D244">
        <v>3</v>
      </c>
      <c r="E244">
        <v>25.289000000000001</v>
      </c>
      <c r="F244" t="s">
        <v>17</v>
      </c>
      <c r="G244" t="s">
        <v>17</v>
      </c>
      <c r="H244" t="s">
        <v>17</v>
      </c>
      <c r="I244" t="s">
        <v>17</v>
      </c>
      <c r="J244" t="s">
        <v>17</v>
      </c>
      <c r="K244" t="s">
        <v>17</v>
      </c>
      <c r="L244" t="s">
        <v>17</v>
      </c>
      <c r="M244" t="s">
        <v>17</v>
      </c>
      <c r="N244" t="s">
        <v>17</v>
      </c>
      <c r="O244" t="s">
        <v>17</v>
      </c>
      <c r="P244" t="s">
        <v>17</v>
      </c>
    </row>
    <row r="245" spans="2:16">
      <c r="B245">
        <v>1976</v>
      </c>
      <c r="C245">
        <v>2</v>
      </c>
      <c r="D245">
        <v>4</v>
      </c>
      <c r="E245">
        <v>32.064999999999998</v>
      </c>
      <c r="F245" t="s">
        <v>17</v>
      </c>
      <c r="G245" t="s">
        <v>17</v>
      </c>
      <c r="H245" t="s">
        <v>17</v>
      </c>
      <c r="I245" t="s">
        <v>17</v>
      </c>
      <c r="J245" t="s">
        <v>17</v>
      </c>
      <c r="K245" t="s">
        <v>17</v>
      </c>
      <c r="L245" t="s">
        <v>17</v>
      </c>
      <c r="M245" t="s">
        <v>17</v>
      </c>
      <c r="N245" t="s">
        <v>17</v>
      </c>
      <c r="O245" t="s">
        <v>17</v>
      </c>
      <c r="P245" t="s">
        <v>17</v>
      </c>
    </row>
    <row r="246" spans="2:16">
      <c r="B246">
        <v>1976</v>
      </c>
      <c r="C246">
        <v>2</v>
      </c>
      <c r="D246">
        <v>5</v>
      </c>
      <c r="E246">
        <v>41.261000000000003</v>
      </c>
      <c r="F246" t="s">
        <v>17</v>
      </c>
      <c r="G246" t="s">
        <v>17</v>
      </c>
      <c r="H246" t="s">
        <v>17</v>
      </c>
      <c r="I246" t="s">
        <v>17</v>
      </c>
      <c r="J246" t="s">
        <v>17</v>
      </c>
      <c r="K246" t="s">
        <v>17</v>
      </c>
      <c r="L246" t="s">
        <v>17</v>
      </c>
      <c r="M246" t="s">
        <v>17</v>
      </c>
      <c r="N246" t="s">
        <v>17</v>
      </c>
      <c r="O246" t="s">
        <v>17</v>
      </c>
      <c r="P246" t="s">
        <v>17</v>
      </c>
    </row>
    <row r="247" spans="2:16">
      <c r="B247">
        <v>1976</v>
      </c>
      <c r="C247">
        <v>2</v>
      </c>
      <c r="D247">
        <v>6</v>
      </c>
      <c r="E247">
        <v>46.463999999999999</v>
      </c>
      <c r="F247" t="s">
        <v>17</v>
      </c>
      <c r="G247" t="s">
        <v>17</v>
      </c>
      <c r="H247" t="s">
        <v>17</v>
      </c>
      <c r="I247" t="s">
        <v>17</v>
      </c>
      <c r="J247" t="s">
        <v>17</v>
      </c>
      <c r="K247" t="s">
        <v>17</v>
      </c>
      <c r="L247" t="s">
        <v>17</v>
      </c>
      <c r="M247" t="s">
        <v>17</v>
      </c>
      <c r="N247" t="s">
        <v>17</v>
      </c>
      <c r="O247" t="s">
        <v>17</v>
      </c>
      <c r="P247" t="s">
        <v>17</v>
      </c>
    </row>
    <row r="248" spans="2:16">
      <c r="B248">
        <v>1976</v>
      </c>
      <c r="C248">
        <v>2</v>
      </c>
      <c r="D248">
        <v>7</v>
      </c>
      <c r="E248">
        <v>48.884</v>
      </c>
      <c r="F248" t="s">
        <v>17</v>
      </c>
      <c r="G248" t="s">
        <v>17</v>
      </c>
      <c r="H248" t="s">
        <v>17</v>
      </c>
      <c r="I248" t="s">
        <v>17</v>
      </c>
      <c r="J248" t="s">
        <v>17</v>
      </c>
      <c r="K248" t="s">
        <v>17</v>
      </c>
      <c r="L248" t="s">
        <v>17</v>
      </c>
      <c r="M248" t="s">
        <v>17</v>
      </c>
      <c r="N248" t="s">
        <v>17</v>
      </c>
      <c r="O248" t="s">
        <v>17</v>
      </c>
      <c r="P248" t="s">
        <v>17</v>
      </c>
    </row>
    <row r="249" spans="2:16">
      <c r="B249">
        <v>1976</v>
      </c>
      <c r="C249">
        <v>2</v>
      </c>
      <c r="D249">
        <v>8</v>
      </c>
      <c r="E249">
        <v>35.695</v>
      </c>
      <c r="F249" t="s">
        <v>17</v>
      </c>
      <c r="G249" t="s">
        <v>17</v>
      </c>
      <c r="H249" t="s">
        <v>17</v>
      </c>
      <c r="I249" t="s">
        <v>17</v>
      </c>
      <c r="J249" t="s">
        <v>17</v>
      </c>
      <c r="K249" t="s">
        <v>17</v>
      </c>
      <c r="L249" t="s">
        <v>17</v>
      </c>
      <c r="M249" t="s">
        <v>17</v>
      </c>
      <c r="N249" t="s">
        <v>17</v>
      </c>
      <c r="O249" t="s">
        <v>17</v>
      </c>
      <c r="P249" t="s">
        <v>17</v>
      </c>
    </row>
    <row r="250" spans="2:16">
      <c r="B250">
        <v>1976</v>
      </c>
      <c r="C250">
        <v>2</v>
      </c>
      <c r="D250">
        <v>9</v>
      </c>
      <c r="E250">
        <v>42.35</v>
      </c>
      <c r="F250" t="s">
        <v>17</v>
      </c>
      <c r="G250" t="s">
        <v>17</v>
      </c>
      <c r="H250" t="s">
        <v>17</v>
      </c>
      <c r="I250" t="s">
        <v>17</v>
      </c>
      <c r="J250" t="s">
        <v>17</v>
      </c>
      <c r="K250" t="s">
        <v>17</v>
      </c>
      <c r="L250" t="s">
        <v>17</v>
      </c>
      <c r="M250" t="s">
        <v>17</v>
      </c>
      <c r="N250" t="s">
        <v>17</v>
      </c>
      <c r="O250" t="s">
        <v>17</v>
      </c>
      <c r="P250" t="s">
        <v>17</v>
      </c>
    </row>
    <row r="251" spans="2:16">
      <c r="B251">
        <v>1976</v>
      </c>
      <c r="C251">
        <v>2</v>
      </c>
      <c r="D251">
        <v>10</v>
      </c>
      <c r="E251">
        <v>39.808999999999997</v>
      </c>
      <c r="F251" t="s">
        <v>17</v>
      </c>
      <c r="G251" t="s">
        <v>17</v>
      </c>
      <c r="H251" t="s">
        <v>17</v>
      </c>
      <c r="I251" t="s">
        <v>17</v>
      </c>
      <c r="J251" t="s">
        <v>17</v>
      </c>
      <c r="K251" t="s">
        <v>17</v>
      </c>
      <c r="L251" t="s">
        <v>17</v>
      </c>
      <c r="M251" t="s">
        <v>17</v>
      </c>
      <c r="N251" t="s">
        <v>17</v>
      </c>
      <c r="O251" t="s">
        <v>17</v>
      </c>
      <c r="P251" t="s">
        <v>17</v>
      </c>
    </row>
    <row r="252" spans="2:16">
      <c r="B252">
        <v>1976</v>
      </c>
      <c r="C252">
        <v>2</v>
      </c>
      <c r="D252">
        <v>11</v>
      </c>
      <c r="E252">
        <v>39.445999999999998</v>
      </c>
      <c r="F252" t="s">
        <v>17</v>
      </c>
      <c r="G252" t="s">
        <v>17</v>
      </c>
      <c r="H252" t="s">
        <v>17</v>
      </c>
      <c r="I252" t="s">
        <v>17</v>
      </c>
      <c r="J252" t="s">
        <v>17</v>
      </c>
      <c r="K252" t="s">
        <v>17</v>
      </c>
      <c r="L252" t="s">
        <v>17</v>
      </c>
      <c r="M252" t="s">
        <v>17</v>
      </c>
      <c r="N252" t="s">
        <v>17</v>
      </c>
      <c r="O252" t="s">
        <v>17</v>
      </c>
      <c r="P252" t="s">
        <v>17</v>
      </c>
    </row>
    <row r="253" spans="2:16">
      <c r="B253">
        <v>1976</v>
      </c>
      <c r="C253">
        <v>2</v>
      </c>
      <c r="D253">
        <v>12</v>
      </c>
      <c r="E253">
        <v>44.890999999999998</v>
      </c>
      <c r="F253" t="s">
        <v>17</v>
      </c>
      <c r="G253" t="s">
        <v>17</v>
      </c>
      <c r="H253" t="s">
        <v>17</v>
      </c>
      <c r="I253" t="s">
        <v>17</v>
      </c>
      <c r="J253" t="s">
        <v>17</v>
      </c>
      <c r="K253" t="s">
        <v>17</v>
      </c>
      <c r="L253" t="s">
        <v>17</v>
      </c>
      <c r="M253" t="s">
        <v>17</v>
      </c>
      <c r="N253" t="s">
        <v>17</v>
      </c>
      <c r="O253" t="s">
        <v>17</v>
      </c>
      <c r="P253" t="s">
        <v>17</v>
      </c>
    </row>
    <row r="254" spans="2:16">
      <c r="B254">
        <v>1976</v>
      </c>
      <c r="C254">
        <v>2</v>
      </c>
      <c r="D254">
        <v>13</v>
      </c>
      <c r="E254">
        <v>47.915999999999997</v>
      </c>
      <c r="F254" t="s">
        <v>17</v>
      </c>
      <c r="G254" t="s">
        <v>17</v>
      </c>
      <c r="H254" t="s">
        <v>17</v>
      </c>
      <c r="I254" t="s">
        <v>17</v>
      </c>
      <c r="J254" t="s">
        <v>17</v>
      </c>
      <c r="K254" t="s">
        <v>17</v>
      </c>
      <c r="L254" t="s">
        <v>17</v>
      </c>
      <c r="M254" t="s">
        <v>17</v>
      </c>
      <c r="N254" t="s">
        <v>17</v>
      </c>
      <c r="O254" t="s">
        <v>17</v>
      </c>
      <c r="P254" t="s">
        <v>17</v>
      </c>
    </row>
    <row r="255" spans="2:16">
      <c r="B255">
        <v>1976</v>
      </c>
      <c r="C255">
        <v>2</v>
      </c>
      <c r="D255">
        <v>14</v>
      </c>
      <c r="E255">
        <v>45.012</v>
      </c>
      <c r="F255" t="s">
        <v>17</v>
      </c>
      <c r="G255" t="s">
        <v>17</v>
      </c>
      <c r="H255" t="s">
        <v>17</v>
      </c>
      <c r="I255" t="s">
        <v>17</v>
      </c>
      <c r="J255" t="s">
        <v>17</v>
      </c>
      <c r="K255" t="s">
        <v>17</v>
      </c>
      <c r="L255" t="s">
        <v>17</v>
      </c>
      <c r="M255" t="s">
        <v>17</v>
      </c>
      <c r="N255" t="s">
        <v>17</v>
      </c>
      <c r="O255" t="s">
        <v>17</v>
      </c>
      <c r="P255" t="s">
        <v>17</v>
      </c>
    </row>
    <row r="256" spans="2:16">
      <c r="B256">
        <v>1976</v>
      </c>
      <c r="C256">
        <v>3</v>
      </c>
      <c r="D256">
        <v>1</v>
      </c>
      <c r="E256">
        <v>26.135999999999999</v>
      </c>
      <c r="F256" t="s">
        <v>17</v>
      </c>
      <c r="G256" t="s">
        <v>17</v>
      </c>
      <c r="H256" t="s">
        <v>17</v>
      </c>
      <c r="I256" t="s">
        <v>17</v>
      </c>
      <c r="J256" t="s">
        <v>17</v>
      </c>
      <c r="K256" t="s">
        <v>17</v>
      </c>
      <c r="L256" t="s">
        <v>17</v>
      </c>
      <c r="M256" t="s">
        <v>17</v>
      </c>
      <c r="N256" t="s">
        <v>17</v>
      </c>
      <c r="O256" t="s">
        <v>17</v>
      </c>
      <c r="P256" t="s">
        <v>17</v>
      </c>
    </row>
    <row r="257" spans="2:16">
      <c r="B257">
        <v>1976</v>
      </c>
      <c r="C257">
        <v>3</v>
      </c>
      <c r="D257">
        <v>2</v>
      </c>
      <c r="E257">
        <v>24.2</v>
      </c>
      <c r="F257" t="s">
        <v>17</v>
      </c>
      <c r="G257" t="s">
        <v>17</v>
      </c>
      <c r="H257" t="s">
        <v>17</v>
      </c>
      <c r="I257" t="s">
        <v>17</v>
      </c>
      <c r="J257" t="s">
        <v>17</v>
      </c>
      <c r="K257" t="s">
        <v>17</v>
      </c>
      <c r="L257" t="s">
        <v>17</v>
      </c>
      <c r="M257" t="s">
        <v>17</v>
      </c>
      <c r="N257" t="s">
        <v>17</v>
      </c>
      <c r="O257" t="s">
        <v>17</v>
      </c>
      <c r="P257" t="s">
        <v>17</v>
      </c>
    </row>
    <row r="258" spans="2:16">
      <c r="B258">
        <v>1976</v>
      </c>
      <c r="C258">
        <v>3</v>
      </c>
      <c r="D258">
        <v>3</v>
      </c>
      <c r="E258">
        <v>29.887</v>
      </c>
      <c r="F258" t="s">
        <v>17</v>
      </c>
      <c r="G258" t="s">
        <v>17</v>
      </c>
      <c r="H258" t="s">
        <v>17</v>
      </c>
      <c r="I258" t="s">
        <v>17</v>
      </c>
      <c r="J258" t="s">
        <v>17</v>
      </c>
      <c r="K258" t="s">
        <v>17</v>
      </c>
      <c r="L258" t="s">
        <v>17</v>
      </c>
      <c r="M258" t="s">
        <v>17</v>
      </c>
      <c r="N258" t="s">
        <v>17</v>
      </c>
      <c r="O258" t="s">
        <v>17</v>
      </c>
      <c r="P258" t="s">
        <v>17</v>
      </c>
    </row>
    <row r="259" spans="2:16">
      <c r="B259">
        <v>1976</v>
      </c>
      <c r="C259">
        <v>3</v>
      </c>
      <c r="D259">
        <v>4</v>
      </c>
      <c r="E259">
        <v>35.816000000000003</v>
      </c>
      <c r="F259" t="s">
        <v>17</v>
      </c>
      <c r="G259" t="s">
        <v>17</v>
      </c>
      <c r="H259" t="s">
        <v>17</v>
      </c>
      <c r="I259" t="s">
        <v>17</v>
      </c>
      <c r="J259" t="s">
        <v>17</v>
      </c>
      <c r="K259" t="s">
        <v>17</v>
      </c>
      <c r="L259" t="s">
        <v>17</v>
      </c>
      <c r="M259" t="s">
        <v>17</v>
      </c>
      <c r="N259" t="s">
        <v>17</v>
      </c>
      <c r="O259" t="s">
        <v>17</v>
      </c>
      <c r="P259" t="s">
        <v>17</v>
      </c>
    </row>
    <row r="260" spans="2:16">
      <c r="B260">
        <v>1976</v>
      </c>
      <c r="C260">
        <v>3</v>
      </c>
      <c r="D260">
        <v>5</v>
      </c>
      <c r="E260">
        <v>38.356999999999999</v>
      </c>
      <c r="F260" t="s">
        <v>17</v>
      </c>
      <c r="G260" t="s">
        <v>17</v>
      </c>
      <c r="H260" t="s">
        <v>17</v>
      </c>
      <c r="I260" t="s">
        <v>17</v>
      </c>
      <c r="J260" t="s">
        <v>17</v>
      </c>
      <c r="K260" t="s">
        <v>17</v>
      </c>
      <c r="L260" t="s">
        <v>17</v>
      </c>
      <c r="M260" t="s">
        <v>17</v>
      </c>
      <c r="N260" t="s">
        <v>17</v>
      </c>
      <c r="O260" t="s">
        <v>17</v>
      </c>
      <c r="P260" t="s">
        <v>17</v>
      </c>
    </row>
    <row r="261" spans="2:16">
      <c r="B261">
        <v>1976</v>
      </c>
      <c r="C261">
        <v>3</v>
      </c>
      <c r="D261">
        <v>6</v>
      </c>
      <c r="E261">
        <v>45.738</v>
      </c>
      <c r="F261" t="s">
        <v>17</v>
      </c>
      <c r="G261" t="s">
        <v>17</v>
      </c>
      <c r="H261" t="s">
        <v>17</v>
      </c>
      <c r="I261" t="s">
        <v>17</v>
      </c>
      <c r="J261" t="s">
        <v>17</v>
      </c>
      <c r="K261" t="s">
        <v>17</v>
      </c>
      <c r="L261" t="s">
        <v>17</v>
      </c>
      <c r="M261" t="s">
        <v>17</v>
      </c>
      <c r="N261" t="s">
        <v>17</v>
      </c>
      <c r="O261" t="s">
        <v>17</v>
      </c>
      <c r="P261" t="s">
        <v>17</v>
      </c>
    </row>
    <row r="262" spans="2:16">
      <c r="B262">
        <v>1976</v>
      </c>
      <c r="C262">
        <v>3</v>
      </c>
      <c r="D262">
        <v>7</v>
      </c>
      <c r="E262">
        <v>45.738</v>
      </c>
      <c r="F262" t="s">
        <v>17</v>
      </c>
      <c r="G262" t="s">
        <v>17</v>
      </c>
      <c r="H262" t="s">
        <v>17</v>
      </c>
      <c r="I262" t="s">
        <v>17</v>
      </c>
      <c r="J262" t="s">
        <v>17</v>
      </c>
      <c r="K262" t="s">
        <v>17</v>
      </c>
      <c r="L262" t="s">
        <v>17</v>
      </c>
      <c r="M262" t="s">
        <v>17</v>
      </c>
      <c r="N262" t="s">
        <v>17</v>
      </c>
      <c r="O262" t="s">
        <v>17</v>
      </c>
      <c r="P262" t="s">
        <v>17</v>
      </c>
    </row>
    <row r="263" spans="2:16">
      <c r="B263">
        <v>1976</v>
      </c>
      <c r="C263">
        <v>3</v>
      </c>
      <c r="D263">
        <v>8</v>
      </c>
      <c r="E263">
        <v>44.890999999999998</v>
      </c>
      <c r="F263" t="s">
        <v>17</v>
      </c>
      <c r="G263" t="s">
        <v>17</v>
      </c>
      <c r="H263" t="s">
        <v>17</v>
      </c>
      <c r="I263" t="s">
        <v>17</v>
      </c>
      <c r="J263" t="s">
        <v>17</v>
      </c>
      <c r="K263" t="s">
        <v>17</v>
      </c>
      <c r="L263" t="s">
        <v>17</v>
      </c>
      <c r="M263" t="s">
        <v>17</v>
      </c>
      <c r="N263" t="s">
        <v>17</v>
      </c>
      <c r="O263" t="s">
        <v>17</v>
      </c>
      <c r="P263" t="s">
        <v>17</v>
      </c>
    </row>
    <row r="264" spans="2:16">
      <c r="B264">
        <v>1976</v>
      </c>
      <c r="C264">
        <v>3</v>
      </c>
      <c r="D264">
        <v>9</v>
      </c>
      <c r="E264">
        <v>38.115000000000002</v>
      </c>
      <c r="F264" t="s">
        <v>17</v>
      </c>
      <c r="G264" t="s">
        <v>17</v>
      </c>
      <c r="H264" t="s">
        <v>17</v>
      </c>
      <c r="I264" t="s">
        <v>17</v>
      </c>
      <c r="J264" t="s">
        <v>17</v>
      </c>
      <c r="K264" t="s">
        <v>17</v>
      </c>
      <c r="L264" t="s">
        <v>17</v>
      </c>
      <c r="M264" t="s">
        <v>17</v>
      </c>
      <c r="N264" t="s">
        <v>17</v>
      </c>
      <c r="O264" t="s">
        <v>17</v>
      </c>
      <c r="P264" t="s">
        <v>17</v>
      </c>
    </row>
    <row r="265" spans="2:16">
      <c r="B265">
        <v>1976</v>
      </c>
      <c r="C265">
        <v>3</v>
      </c>
      <c r="D265">
        <v>10</v>
      </c>
      <c r="E265">
        <v>40.777000000000001</v>
      </c>
      <c r="F265" t="s">
        <v>17</v>
      </c>
      <c r="G265" t="s">
        <v>17</v>
      </c>
      <c r="H265" t="s">
        <v>17</v>
      </c>
      <c r="I265" t="s">
        <v>17</v>
      </c>
      <c r="J265" t="s">
        <v>17</v>
      </c>
      <c r="K265" t="s">
        <v>17</v>
      </c>
      <c r="L265" t="s">
        <v>17</v>
      </c>
      <c r="M265" t="s">
        <v>17</v>
      </c>
      <c r="N265" t="s">
        <v>17</v>
      </c>
      <c r="O265" t="s">
        <v>17</v>
      </c>
      <c r="P265" t="s">
        <v>17</v>
      </c>
    </row>
    <row r="266" spans="2:16">
      <c r="B266">
        <v>1976</v>
      </c>
      <c r="C266">
        <v>3</v>
      </c>
      <c r="D266">
        <v>11</v>
      </c>
      <c r="E266">
        <v>39.082999999999998</v>
      </c>
      <c r="F266" t="s">
        <v>17</v>
      </c>
      <c r="G266" t="s">
        <v>17</v>
      </c>
      <c r="H266" t="s">
        <v>17</v>
      </c>
      <c r="I266" t="s">
        <v>17</v>
      </c>
      <c r="J266" t="s">
        <v>17</v>
      </c>
      <c r="K266" t="s">
        <v>17</v>
      </c>
      <c r="L266" t="s">
        <v>17</v>
      </c>
      <c r="M266" t="s">
        <v>17</v>
      </c>
      <c r="N266" t="s">
        <v>17</v>
      </c>
      <c r="O266" t="s">
        <v>17</v>
      </c>
      <c r="P266" t="s">
        <v>17</v>
      </c>
    </row>
    <row r="267" spans="2:16">
      <c r="B267">
        <v>1976</v>
      </c>
      <c r="C267">
        <v>3</v>
      </c>
      <c r="D267">
        <v>12</v>
      </c>
      <c r="E267">
        <v>36.299999999999997</v>
      </c>
      <c r="F267" t="s">
        <v>17</v>
      </c>
      <c r="G267" t="s">
        <v>17</v>
      </c>
      <c r="H267" t="s">
        <v>17</v>
      </c>
      <c r="I267" t="s">
        <v>17</v>
      </c>
      <c r="J267" t="s">
        <v>17</v>
      </c>
      <c r="K267" t="s">
        <v>17</v>
      </c>
      <c r="L267" t="s">
        <v>17</v>
      </c>
      <c r="M267" t="s">
        <v>17</v>
      </c>
      <c r="N267" t="s">
        <v>17</v>
      </c>
      <c r="O267" t="s">
        <v>17</v>
      </c>
      <c r="P267" t="s">
        <v>17</v>
      </c>
    </row>
    <row r="268" spans="2:16">
      <c r="B268">
        <v>1976</v>
      </c>
      <c r="C268">
        <v>3</v>
      </c>
      <c r="D268">
        <v>13</v>
      </c>
      <c r="E268">
        <v>44.406999999999996</v>
      </c>
      <c r="F268" t="s">
        <v>17</v>
      </c>
      <c r="G268" t="s">
        <v>17</v>
      </c>
      <c r="H268" t="s">
        <v>17</v>
      </c>
      <c r="I268" t="s">
        <v>17</v>
      </c>
      <c r="J268" t="s">
        <v>17</v>
      </c>
      <c r="K268" t="s">
        <v>17</v>
      </c>
      <c r="L268" t="s">
        <v>17</v>
      </c>
      <c r="M268" t="s">
        <v>17</v>
      </c>
      <c r="N268" t="s">
        <v>17</v>
      </c>
      <c r="O268" t="s">
        <v>17</v>
      </c>
      <c r="P268" t="s">
        <v>17</v>
      </c>
    </row>
    <row r="269" spans="2:16">
      <c r="B269">
        <v>1976</v>
      </c>
      <c r="C269">
        <v>3</v>
      </c>
      <c r="D269">
        <v>14</v>
      </c>
      <c r="E269">
        <v>39.082999999999998</v>
      </c>
      <c r="F269" t="s">
        <v>17</v>
      </c>
      <c r="G269" t="s">
        <v>17</v>
      </c>
      <c r="H269" t="s">
        <v>17</v>
      </c>
      <c r="I269" t="s">
        <v>17</v>
      </c>
      <c r="J269" t="s">
        <v>17</v>
      </c>
      <c r="K269" t="s">
        <v>17</v>
      </c>
      <c r="L269" t="s">
        <v>17</v>
      </c>
      <c r="M269" t="s">
        <v>17</v>
      </c>
      <c r="N269" t="s">
        <v>17</v>
      </c>
      <c r="O269" t="s">
        <v>17</v>
      </c>
      <c r="P269" t="s">
        <v>17</v>
      </c>
    </row>
    <row r="270" spans="2:16">
      <c r="B270">
        <v>1976</v>
      </c>
      <c r="C270">
        <v>4</v>
      </c>
      <c r="D270">
        <v>1</v>
      </c>
      <c r="E270">
        <v>30.370999999999999</v>
      </c>
      <c r="F270" t="s">
        <v>17</v>
      </c>
      <c r="G270" t="s">
        <v>17</v>
      </c>
      <c r="H270" t="s">
        <v>17</v>
      </c>
      <c r="I270" t="s">
        <v>17</v>
      </c>
      <c r="J270" t="s">
        <v>17</v>
      </c>
      <c r="K270" t="s">
        <v>17</v>
      </c>
      <c r="L270" t="s">
        <v>17</v>
      </c>
      <c r="M270" t="s">
        <v>17</v>
      </c>
      <c r="N270" t="s">
        <v>17</v>
      </c>
      <c r="O270" t="s">
        <v>17</v>
      </c>
      <c r="P270" t="s">
        <v>17</v>
      </c>
    </row>
    <row r="271" spans="2:16">
      <c r="B271">
        <v>1976</v>
      </c>
      <c r="C271">
        <v>4</v>
      </c>
      <c r="D271">
        <v>2</v>
      </c>
      <c r="E271">
        <v>24.805</v>
      </c>
      <c r="F271" t="s">
        <v>17</v>
      </c>
      <c r="G271" t="s">
        <v>17</v>
      </c>
      <c r="H271" t="s">
        <v>17</v>
      </c>
      <c r="I271" t="s">
        <v>17</v>
      </c>
      <c r="J271" t="s">
        <v>17</v>
      </c>
      <c r="K271" t="s">
        <v>17</v>
      </c>
      <c r="L271" t="s">
        <v>17</v>
      </c>
      <c r="M271" t="s">
        <v>17</v>
      </c>
      <c r="N271" t="s">
        <v>17</v>
      </c>
      <c r="O271" t="s">
        <v>17</v>
      </c>
      <c r="P271" t="s">
        <v>17</v>
      </c>
    </row>
    <row r="272" spans="2:16">
      <c r="B272">
        <v>1976</v>
      </c>
      <c r="C272">
        <v>4</v>
      </c>
      <c r="D272">
        <v>3</v>
      </c>
      <c r="E272">
        <v>30.007999999999999</v>
      </c>
      <c r="F272" t="s">
        <v>17</v>
      </c>
      <c r="G272" t="s">
        <v>17</v>
      </c>
      <c r="H272" t="s">
        <v>17</v>
      </c>
      <c r="I272" t="s">
        <v>17</v>
      </c>
      <c r="J272" t="s">
        <v>17</v>
      </c>
      <c r="K272" t="s">
        <v>17</v>
      </c>
      <c r="L272" t="s">
        <v>17</v>
      </c>
      <c r="M272" t="s">
        <v>17</v>
      </c>
      <c r="N272" t="s">
        <v>17</v>
      </c>
      <c r="O272" t="s">
        <v>17</v>
      </c>
      <c r="P272" t="s">
        <v>17</v>
      </c>
    </row>
    <row r="273" spans="2:16">
      <c r="B273">
        <v>1976</v>
      </c>
      <c r="C273">
        <v>4</v>
      </c>
      <c r="D273">
        <v>4</v>
      </c>
      <c r="E273">
        <v>31.338999999999999</v>
      </c>
      <c r="F273" t="s">
        <v>17</v>
      </c>
      <c r="G273" t="s">
        <v>17</v>
      </c>
      <c r="H273" t="s">
        <v>17</v>
      </c>
      <c r="I273" t="s">
        <v>17</v>
      </c>
      <c r="J273" t="s">
        <v>17</v>
      </c>
      <c r="K273" t="s">
        <v>17</v>
      </c>
      <c r="L273" t="s">
        <v>17</v>
      </c>
      <c r="M273" t="s">
        <v>17</v>
      </c>
      <c r="N273" t="s">
        <v>17</v>
      </c>
      <c r="O273" t="s">
        <v>17</v>
      </c>
      <c r="P273" t="s">
        <v>17</v>
      </c>
    </row>
    <row r="274" spans="2:16">
      <c r="B274">
        <v>1976</v>
      </c>
      <c r="C274">
        <v>4</v>
      </c>
      <c r="D274">
        <v>5</v>
      </c>
      <c r="E274">
        <v>41.018999999999998</v>
      </c>
      <c r="F274" t="s">
        <v>17</v>
      </c>
      <c r="G274" t="s">
        <v>17</v>
      </c>
      <c r="H274" t="s">
        <v>17</v>
      </c>
      <c r="I274" t="s">
        <v>17</v>
      </c>
      <c r="J274" t="s">
        <v>17</v>
      </c>
      <c r="K274" t="s">
        <v>17</v>
      </c>
      <c r="L274" t="s">
        <v>17</v>
      </c>
      <c r="M274" t="s">
        <v>17</v>
      </c>
      <c r="N274" t="s">
        <v>17</v>
      </c>
      <c r="O274" t="s">
        <v>17</v>
      </c>
      <c r="P274" t="s">
        <v>17</v>
      </c>
    </row>
    <row r="275" spans="2:16">
      <c r="B275">
        <v>1976</v>
      </c>
      <c r="C275">
        <v>4</v>
      </c>
      <c r="D275">
        <v>6</v>
      </c>
      <c r="E275">
        <v>45.253999999999998</v>
      </c>
      <c r="F275" t="s">
        <v>17</v>
      </c>
      <c r="G275" t="s">
        <v>17</v>
      </c>
      <c r="H275" t="s">
        <v>17</v>
      </c>
      <c r="I275" t="s">
        <v>17</v>
      </c>
      <c r="J275" t="s">
        <v>17</v>
      </c>
      <c r="K275" t="s">
        <v>17</v>
      </c>
      <c r="L275" t="s">
        <v>17</v>
      </c>
      <c r="M275" t="s">
        <v>17</v>
      </c>
      <c r="N275" t="s">
        <v>17</v>
      </c>
      <c r="O275" t="s">
        <v>17</v>
      </c>
      <c r="P275" t="s">
        <v>17</v>
      </c>
    </row>
    <row r="276" spans="2:16">
      <c r="B276">
        <v>1976</v>
      </c>
      <c r="C276">
        <v>4</v>
      </c>
      <c r="D276">
        <v>7</v>
      </c>
      <c r="E276">
        <v>44.406999999999996</v>
      </c>
      <c r="F276" t="s">
        <v>17</v>
      </c>
      <c r="G276" t="s">
        <v>17</v>
      </c>
      <c r="H276" t="s">
        <v>17</v>
      </c>
      <c r="I276" t="s">
        <v>17</v>
      </c>
      <c r="J276" t="s">
        <v>17</v>
      </c>
      <c r="K276" t="s">
        <v>17</v>
      </c>
      <c r="L276" t="s">
        <v>17</v>
      </c>
      <c r="M276" t="s">
        <v>17</v>
      </c>
      <c r="N276" t="s">
        <v>17</v>
      </c>
      <c r="O276" t="s">
        <v>17</v>
      </c>
      <c r="P276" t="s">
        <v>17</v>
      </c>
    </row>
    <row r="277" spans="2:16">
      <c r="B277">
        <v>1976</v>
      </c>
      <c r="C277">
        <v>4</v>
      </c>
      <c r="D277">
        <v>8</v>
      </c>
      <c r="E277">
        <v>44.649000000000001</v>
      </c>
      <c r="F277" t="s">
        <v>17</v>
      </c>
      <c r="G277" t="s">
        <v>17</v>
      </c>
      <c r="H277" t="s">
        <v>17</v>
      </c>
      <c r="I277" t="s">
        <v>17</v>
      </c>
      <c r="J277" t="s">
        <v>17</v>
      </c>
      <c r="K277" t="s">
        <v>17</v>
      </c>
      <c r="L277" t="s">
        <v>17</v>
      </c>
      <c r="M277" t="s">
        <v>17</v>
      </c>
      <c r="N277" t="s">
        <v>17</v>
      </c>
      <c r="O277" t="s">
        <v>17</v>
      </c>
      <c r="P277" t="s">
        <v>17</v>
      </c>
    </row>
    <row r="278" spans="2:16">
      <c r="B278">
        <v>1976</v>
      </c>
      <c r="C278">
        <v>4</v>
      </c>
      <c r="D278">
        <v>9</v>
      </c>
      <c r="E278">
        <v>40.534999999999997</v>
      </c>
      <c r="F278" t="s">
        <v>17</v>
      </c>
      <c r="G278" t="s">
        <v>17</v>
      </c>
      <c r="H278" t="s">
        <v>17</v>
      </c>
      <c r="I278" t="s">
        <v>17</v>
      </c>
      <c r="J278" t="s">
        <v>17</v>
      </c>
      <c r="K278" t="s">
        <v>17</v>
      </c>
      <c r="L278" t="s">
        <v>17</v>
      </c>
      <c r="M278" t="s">
        <v>17</v>
      </c>
      <c r="N278" t="s">
        <v>17</v>
      </c>
      <c r="O278" t="s">
        <v>17</v>
      </c>
      <c r="P278" t="s">
        <v>17</v>
      </c>
    </row>
    <row r="279" spans="2:16">
      <c r="B279">
        <v>1976</v>
      </c>
      <c r="C279">
        <v>4</v>
      </c>
      <c r="D279">
        <v>10</v>
      </c>
      <c r="E279">
        <v>33.154000000000003</v>
      </c>
      <c r="F279" t="s">
        <v>17</v>
      </c>
      <c r="G279" t="s">
        <v>17</v>
      </c>
      <c r="H279" t="s">
        <v>17</v>
      </c>
      <c r="I279" t="s">
        <v>17</v>
      </c>
      <c r="J279" t="s">
        <v>17</v>
      </c>
      <c r="K279" t="s">
        <v>17</v>
      </c>
      <c r="L279" t="s">
        <v>17</v>
      </c>
      <c r="M279" t="s">
        <v>17</v>
      </c>
      <c r="N279" t="s">
        <v>17</v>
      </c>
      <c r="O279" t="s">
        <v>17</v>
      </c>
      <c r="P279" t="s">
        <v>17</v>
      </c>
    </row>
    <row r="280" spans="2:16">
      <c r="B280">
        <v>1976</v>
      </c>
      <c r="C280">
        <v>4</v>
      </c>
      <c r="D280">
        <v>11</v>
      </c>
      <c r="E280">
        <v>36.542000000000002</v>
      </c>
      <c r="F280" t="s">
        <v>17</v>
      </c>
      <c r="G280" t="s">
        <v>17</v>
      </c>
      <c r="H280" t="s">
        <v>17</v>
      </c>
      <c r="I280" t="s">
        <v>17</v>
      </c>
      <c r="J280" t="s">
        <v>17</v>
      </c>
      <c r="K280" t="s">
        <v>17</v>
      </c>
      <c r="L280" t="s">
        <v>17</v>
      </c>
      <c r="M280" t="s">
        <v>17</v>
      </c>
      <c r="N280" t="s">
        <v>17</v>
      </c>
      <c r="O280" t="s">
        <v>17</v>
      </c>
      <c r="P280" t="s">
        <v>17</v>
      </c>
    </row>
    <row r="281" spans="2:16">
      <c r="B281">
        <v>1976</v>
      </c>
      <c r="C281">
        <v>4</v>
      </c>
      <c r="D281">
        <v>12</v>
      </c>
      <c r="E281">
        <v>38.841000000000001</v>
      </c>
      <c r="F281" t="s">
        <v>17</v>
      </c>
      <c r="G281" t="s">
        <v>17</v>
      </c>
      <c r="H281" t="s">
        <v>17</v>
      </c>
      <c r="I281" t="s">
        <v>17</v>
      </c>
      <c r="J281" t="s">
        <v>17</v>
      </c>
      <c r="K281" t="s">
        <v>17</v>
      </c>
      <c r="L281" t="s">
        <v>17</v>
      </c>
      <c r="M281" t="s">
        <v>17</v>
      </c>
      <c r="N281" t="s">
        <v>17</v>
      </c>
      <c r="O281" t="s">
        <v>17</v>
      </c>
      <c r="P281" t="s">
        <v>17</v>
      </c>
    </row>
    <row r="282" spans="2:16">
      <c r="B282">
        <v>1976</v>
      </c>
      <c r="C282">
        <v>4</v>
      </c>
      <c r="D282">
        <v>13</v>
      </c>
      <c r="E282">
        <v>45.616999999999997</v>
      </c>
      <c r="F282" t="s">
        <v>17</v>
      </c>
      <c r="G282" t="s">
        <v>17</v>
      </c>
      <c r="H282" t="s">
        <v>17</v>
      </c>
      <c r="I282" t="s">
        <v>17</v>
      </c>
      <c r="J282" t="s">
        <v>17</v>
      </c>
      <c r="K282" t="s">
        <v>17</v>
      </c>
      <c r="L282" t="s">
        <v>17</v>
      </c>
      <c r="M282" t="s">
        <v>17</v>
      </c>
      <c r="N282" t="s">
        <v>17</v>
      </c>
      <c r="O282" t="s">
        <v>17</v>
      </c>
      <c r="P282" t="s">
        <v>17</v>
      </c>
    </row>
    <row r="283" spans="2:16">
      <c r="B283">
        <v>1976</v>
      </c>
      <c r="C283">
        <v>4</v>
      </c>
      <c r="D283">
        <v>14</v>
      </c>
      <c r="E283">
        <v>47.673999999999999</v>
      </c>
      <c r="F283" t="s">
        <v>17</v>
      </c>
      <c r="G283" t="s">
        <v>17</v>
      </c>
      <c r="H283" t="s">
        <v>17</v>
      </c>
      <c r="I283" t="s">
        <v>17</v>
      </c>
      <c r="J283" t="s">
        <v>17</v>
      </c>
      <c r="K283" t="s">
        <v>17</v>
      </c>
      <c r="L283" t="s">
        <v>17</v>
      </c>
      <c r="M283" t="s">
        <v>17</v>
      </c>
      <c r="N283" t="s">
        <v>17</v>
      </c>
      <c r="O283" t="s">
        <v>17</v>
      </c>
      <c r="P283" t="s">
        <v>17</v>
      </c>
    </row>
    <row r="284" spans="2:16">
      <c r="B284">
        <v>1977</v>
      </c>
      <c r="C284">
        <v>1</v>
      </c>
      <c r="D284">
        <v>1</v>
      </c>
      <c r="E284">
        <v>14.882999999999999</v>
      </c>
      <c r="F284" t="s">
        <v>17</v>
      </c>
      <c r="G284" t="s">
        <v>17</v>
      </c>
      <c r="H284" t="s">
        <v>17</v>
      </c>
      <c r="I284" t="s">
        <v>17</v>
      </c>
      <c r="J284" t="s">
        <v>17</v>
      </c>
      <c r="K284" t="s">
        <v>17</v>
      </c>
      <c r="L284" t="s">
        <v>17</v>
      </c>
      <c r="M284" t="s">
        <v>17</v>
      </c>
      <c r="N284" t="s">
        <v>17</v>
      </c>
      <c r="O284" t="s">
        <v>17</v>
      </c>
      <c r="P284" t="s">
        <v>17</v>
      </c>
    </row>
    <row r="285" spans="2:16">
      <c r="B285">
        <v>1977</v>
      </c>
      <c r="C285">
        <v>1</v>
      </c>
      <c r="D285">
        <v>2</v>
      </c>
      <c r="E285">
        <v>14.641</v>
      </c>
      <c r="F285" t="s">
        <v>17</v>
      </c>
      <c r="G285" t="s">
        <v>17</v>
      </c>
      <c r="H285" t="s">
        <v>17</v>
      </c>
      <c r="I285" t="s">
        <v>17</v>
      </c>
      <c r="J285" t="s">
        <v>17</v>
      </c>
      <c r="K285" t="s">
        <v>17</v>
      </c>
      <c r="L285" t="s">
        <v>17</v>
      </c>
      <c r="M285" t="s">
        <v>17</v>
      </c>
      <c r="N285" t="s">
        <v>17</v>
      </c>
      <c r="O285" t="s">
        <v>17</v>
      </c>
      <c r="P285" t="s">
        <v>17</v>
      </c>
    </row>
    <row r="286" spans="2:16">
      <c r="B286">
        <v>1977</v>
      </c>
      <c r="C286">
        <v>1</v>
      </c>
      <c r="D286">
        <v>3</v>
      </c>
      <c r="E286">
        <v>26.983000000000001</v>
      </c>
      <c r="F286" t="s">
        <v>17</v>
      </c>
      <c r="G286" t="s">
        <v>17</v>
      </c>
      <c r="H286" t="s">
        <v>17</v>
      </c>
      <c r="I286" t="s">
        <v>17</v>
      </c>
      <c r="J286" t="s">
        <v>17</v>
      </c>
      <c r="K286" t="s">
        <v>17</v>
      </c>
      <c r="L286" t="s">
        <v>17</v>
      </c>
      <c r="M286" t="s">
        <v>17</v>
      </c>
      <c r="N286" t="s">
        <v>17</v>
      </c>
      <c r="O286" t="s">
        <v>17</v>
      </c>
      <c r="P286" t="s">
        <v>17</v>
      </c>
    </row>
    <row r="287" spans="2:16">
      <c r="B287">
        <v>1977</v>
      </c>
      <c r="C287">
        <v>1</v>
      </c>
      <c r="D287">
        <v>4</v>
      </c>
      <c r="E287">
        <v>26.861999999999998</v>
      </c>
      <c r="F287" t="s">
        <v>17</v>
      </c>
      <c r="G287" t="s">
        <v>17</v>
      </c>
      <c r="H287" t="s">
        <v>17</v>
      </c>
      <c r="I287" t="s">
        <v>17</v>
      </c>
      <c r="J287" t="s">
        <v>17</v>
      </c>
      <c r="K287" t="s">
        <v>17</v>
      </c>
      <c r="L287" t="s">
        <v>17</v>
      </c>
      <c r="M287" t="s">
        <v>17</v>
      </c>
      <c r="N287" t="s">
        <v>17</v>
      </c>
      <c r="O287" t="s">
        <v>17</v>
      </c>
      <c r="P287" t="s">
        <v>17</v>
      </c>
    </row>
    <row r="288" spans="2:16">
      <c r="B288">
        <v>1977</v>
      </c>
      <c r="C288">
        <v>1</v>
      </c>
      <c r="D288">
        <v>5</v>
      </c>
      <c r="E288">
        <v>30.25</v>
      </c>
      <c r="F288" t="s">
        <v>17</v>
      </c>
      <c r="G288" t="s">
        <v>17</v>
      </c>
      <c r="H288" t="s">
        <v>17</v>
      </c>
      <c r="I288" t="s">
        <v>17</v>
      </c>
      <c r="J288" t="s">
        <v>17</v>
      </c>
      <c r="K288" t="s">
        <v>17</v>
      </c>
      <c r="L288" t="s">
        <v>17</v>
      </c>
      <c r="M288" t="s">
        <v>17</v>
      </c>
      <c r="N288" t="s">
        <v>17</v>
      </c>
      <c r="O288" t="s">
        <v>17</v>
      </c>
      <c r="P288" t="s">
        <v>17</v>
      </c>
    </row>
    <row r="289" spans="2:16">
      <c r="B289">
        <v>1977</v>
      </c>
      <c r="C289">
        <v>1</v>
      </c>
      <c r="D289">
        <v>6</v>
      </c>
      <c r="E289">
        <v>29.04</v>
      </c>
      <c r="F289" t="s">
        <v>17</v>
      </c>
      <c r="G289" t="s">
        <v>17</v>
      </c>
      <c r="H289" t="s">
        <v>17</v>
      </c>
      <c r="I289" t="s">
        <v>17</v>
      </c>
      <c r="J289" t="s">
        <v>17</v>
      </c>
      <c r="K289" t="s">
        <v>17</v>
      </c>
      <c r="L289" t="s">
        <v>17</v>
      </c>
      <c r="M289" t="s">
        <v>17</v>
      </c>
      <c r="N289" t="s">
        <v>17</v>
      </c>
      <c r="O289" t="s">
        <v>17</v>
      </c>
      <c r="P289" t="s">
        <v>17</v>
      </c>
    </row>
    <row r="290" spans="2:16">
      <c r="B290">
        <v>1977</v>
      </c>
      <c r="C290">
        <v>1</v>
      </c>
      <c r="D290">
        <v>7</v>
      </c>
      <c r="E290">
        <v>26.015000000000001</v>
      </c>
      <c r="F290" t="s">
        <v>17</v>
      </c>
      <c r="G290" t="s">
        <v>17</v>
      </c>
      <c r="H290" t="s">
        <v>17</v>
      </c>
      <c r="I290" t="s">
        <v>17</v>
      </c>
      <c r="J290" t="s">
        <v>17</v>
      </c>
      <c r="K290" t="s">
        <v>17</v>
      </c>
      <c r="L290" t="s">
        <v>17</v>
      </c>
      <c r="M290" t="s">
        <v>17</v>
      </c>
      <c r="N290" t="s">
        <v>17</v>
      </c>
      <c r="O290" t="s">
        <v>17</v>
      </c>
      <c r="P290" t="s">
        <v>17</v>
      </c>
    </row>
    <row r="291" spans="2:16">
      <c r="B291">
        <v>1977</v>
      </c>
      <c r="C291">
        <v>1</v>
      </c>
      <c r="D291">
        <v>8</v>
      </c>
      <c r="E291">
        <v>21.053999999999998</v>
      </c>
      <c r="F291" t="s">
        <v>17</v>
      </c>
      <c r="G291" t="s">
        <v>17</v>
      </c>
      <c r="H291" t="s">
        <v>17</v>
      </c>
      <c r="I291" t="s">
        <v>17</v>
      </c>
      <c r="J291" t="s">
        <v>17</v>
      </c>
      <c r="K291" t="s">
        <v>17</v>
      </c>
      <c r="L291" t="s">
        <v>17</v>
      </c>
      <c r="M291" t="s">
        <v>17</v>
      </c>
      <c r="N291" t="s">
        <v>17</v>
      </c>
      <c r="O291" t="s">
        <v>17</v>
      </c>
      <c r="P291" t="s">
        <v>17</v>
      </c>
    </row>
    <row r="292" spans="2:16">
      <c r="B292">
        <v>1977</v>
      </c>
      <c r="C292">
        <v>1</v>
      </c>
      <c r="D292">
        <v>9</v>
      </c>
      <c r="E292">
        <v>30.734000000000002</v>
      </c>
      <c r="F292" t="s">
        <v>17</v>
      </c>
      <c r="G292" t="s">
        <v>17</v>
      </c>
      <c r="H292" t="s">
        <v>17</v>
      </c>
      <c r="I292" t="s">
        <v>17</v>
      </c>
      <c r="J292" t="s">
        <v>17</v>
      </c>
      <c r="K292" t="s">
        <v>17</v>
      </c>
      <c r="L292" t="s">
        <v>17</v>
      </c>
      <c r="M292" t="s">
        <v>17</v>
      </c>
      <c r="N292" t="s">
        <v>17</v>
      </c>
      <c r="O292" t="s">
        <v>17</v>
      </c>
      <c r="P292" t="s">
        <v>17</v>
      </c>
    </row>
    <row r="293" spans="2:16">
      <c r="B293">
        <v>1977</v>
      </c>
      <c r="C293">
        <v>1</v>
      </c>
      <c r="D293">
        <v>10</v>
      </c>
      <c r="E293">
        <v>34.122</v>
      </c>
      <c r="F293" t="s">
        <v>17</v>
      </c>
      <c r="G293" t="s">
        <v>17</v>
      </c>
      <c r="H293" t="s">
        <v>17</v>
      </c>
      <c r="I293" t="s">
        <v>17</v>
      </c>
      <c r="J293" t="s">
        <v>17</v>
      </c>
      <c r="K293" t="s">
        <v>17</v>
      </c>
      <c r="L293" t="s">
        <v>17</v>
      </c>
      <c r="M293" t="s">
        <v>17</v>
      </c>
      <c r="N293" t="s">
        <v>17</v>
      </c>
      <c r="O293" t="s">
        <v>17</v>
      </c>
      <c r="P293" t="s">
        <v>17</v>
      </c>
    </row>
    <row r="294" spans="2:16">
      <c r="B294">
        <v>1977</v>
      </c>
      <c r="C294">
        <v>1</v>
      </c>
      <c r="D294">
        <v>11</v>
      </c>
      <c r="E294">
        <v>32.427999999999997</v>
      </c>
      <c r="F294" t="s">
        <v>17</v>
      </c>
      <c r="G294" t="s">
        <v>17</v>
      </c>
      <c r="H294" t="s">
        <v>17</v>
      </c>
      <c r="I294" t="s">
        <v>17</v>
      </c>
      <c r="J294" t="s">
        <v>17</v>
      </c>
      <c r="K294" t="s">
        <v>17</v>
      </c>
      <c r="L294" t="s">
        <v>17</v>
      </c>
      <c r="M294" t="s">
        <v>17</v>
      </c>
      <c r="N294" t="s">
        <v>17</v>
      </c>
      <c r="O294" t="s">
        <v>17</v>
      </c>
      <c r="P294" t="s">
        <v>17</v>
      </c>
    </row>
    <row r="295" spans="2:16">
      <c r="B295">
        <v>1977</v>
      </c>
      <c r="C295">
        <v>1</v>
      </c>
      <c r="D295">
        <v>12</v>
      </c>
      <c r="E295">
        <v>30.007999999999999</v>
      </c>
      <c r="F295" t="s">
        <v>17</v>
      </c>
      <c r="G295" t="s">
        <v>17</v>
      </c>
      <c r="H295" t="s">
        <v>17</v>
      </c>
      <c r="I295" t="s">
        <v>17</v>
      </c>
      <c r="J295" t="s">
        <v>17</v>
      </c>
      <c r="K295" t="s">
        <v>17</v>
      </c>
      <c r="L295" t="s">
        <v>17</v>
      </c>
      <c r="M295" t="s">
        <v>17</v>
      </c>
      <c r="N295" t="s">
        <v>17</v>
      </c>
      <c r="O295" t="s">
        <v>17</v>
      </c>
      <c r="P295" t="s">
        <v>17</v>
      </c>
    </row>
    <row r="296" spans="2:16">
      <c r="B296">
        <v>1977</v>
      </c>
      <c r="C296">
        <v>1</v>
      </c>
      <c r="D296">
        <v>13</v>
      </c>
      <c r="E296">
        <v>26.257000000000001</v>
      </c>
      <c r="F296" t="s">
        <v>17</v>
      </c>
      <c r="G296" t="s">
        <v>17</v>
      </c>
      <c r="H296" t="s">
        <v>17</v>
      </c>
      <c r="I296" t="s">
        <v>17</v>
      </c>
      <c r="J296" t="s">
        <v>17</v>
      </c>
      <c r="K296" t="s">
        <v>17</v>
      </c>
      <c r="L296" t="s">
        <v>17</v>
      </c>
      <c r="M296" t="s">
        <v>17</v>
      </c>
      <c r="N296" t="s">
        <v>17</v>
      </c>
      <c r="O296" t="s">
        <v>17</v>
      </c>
      <c r="P296" t="s">
        <v>17</v>
      </c>
    </row>
    <row r="297" spans="2:16">
      <c r="B297">
        <v>1977</v>
      </c>
      <c r="C297">
        <v>1</v>
      </c>
      <c r="D297">
        <v>14</v>
      </c>
      <c r="E297">
        <v>31.702000000000002</v>
      </c>
      <c r="F297" t="s">
        <v>17</v>
      </c>
      <c r="G297" t="s">
        <v>17</v>
      </c>
      <c r="H297" t="s">
        <v>17</v>
      </c>
      <c r="I297" t="s">
        <v>17</v>
      </c>
      <c r="J297" t="s">
        <v>17</v>
      </c>
      <c r="K297" t="s">
        <v>17</v>
      </c>
      <c r="L297" t="s">
        <v>17</v>
      </c>
      <c r="M297" t="s">
        <v>17</v>
      </c>
      <c r="N297" t="s">
        <v>17</v>
      </c>
      <c r="O297" t="s">
        <v>17</v>
      </c>
      <c r="P297" t="s">
        <v>17</v>
      </c>
    </row>
    <row r="298" spans="2:16">
      <c r="B298">
        <v>1977</v>
      </c>
      <c r="C298">
        <v>2</v>
      </c>
      <c r="D298">
        <v>1</v>
      </c>
      <c r="E298">
        <v>13.552</v>
      </c>
      <c r="F298" t="s">
        <v>17</v>
      </c>
      <c r="G298" t="s">
        <v>17</v>
      </c>
      <c r="H298" t="s">
        <v>17</v>
      </c>
      <c r="I298" t="s">
        <v>17</v>
      </c>
      <c r="J298" t="s">
        <v>17</v>
      </c>
      <c r="K298" t="s">
        <v>17</v>
      </c>
      <c r="L298" t="s">
        <v>17</v>
      </c>
      <c r="M298" t="s">
        <v>17</v>
      </c>
      <c r="N298" t="s">
        <v>17</v>
      </c>
      <c r="O298" t="s">
        <v>17</v>
      </c>
      <c r="P298" t="s">
        <v>17</v>
      </c>
    </row>
    <row r="299" spans="2:16">
      <c r="B299">
        <v>1977</v>
      </c>
      <c r="C299">
        <v>2</v>
      </c>
      <c r="D299">
        <v>2</v>
      </c>
      <c r="E299">
        <v>16.818999999999999</v>
      </c>
      <c r="F299" t="s">
        <v>17</v>
      </c>
      <c r="G299" t="s">
        <v>17</v>
      </c>
      <c r="H299" t="s">
        <v>17</v>
      </c>
      <c r="I299" t="s">
        <v>17</v>
      </c>
      <c r="J299" t="s">
        <v>17</v>
      </c>
      <c r="K299" t="s">
        <v>17</v>
      </c>
      <c r="L299" t="s">
        <v>17</v>
      </c>
      <c r="M299" t="s">
        <v>17</v>
      </c>
      <c r="N299" t="s">
        <v>17</v>
      </c>
      <c r="O299" t="s">
        <v>17</v>
      </c>
      <c r="P299" t="s">
        <v>17</v>
      </c>
    </row>
    <row r="300" spans="2:16">
      <c r="B300">
        <v>1977</v>
      </c>
      <c r="C300">
        <v>2</v>
      </c>
      <c r="D300">
        <v>3</v>
      </c>
      <c r="E300">
        <v>23.837</v>
      </c>
      <c r="F300" t="s">
        <v>17</v>
      </c>
      <c r="G300" t="s">
        <v>17</v>
      </c>
      <c r="H300" t="s">
        <v>17</v>
      </c>
      <c r="I300" t="s">
        <v>17</v>
      </c>
      <c r="J300" t="s">
        <v>17</v>
      </c>
      <c r="K300" t="s">
        <v>17</v>
      </c>
      <c r="L300" t="s">
        <v>17</v>
      </c>
      <c r="M300" t="s">
        <v>17</v>
      </c>
      <c r="N300" t="s">
        <v>17</v>
      </c>
      <c r="O300" t="s">
        <v>17</v>
      </c>
      <c r="P300" t="s">
        <v>17</v>
      </c>
    </row>
    <row r="301" spans="2:16">
      <c r="B301">
        <v>1977</v>
      </c>
      <c r="C301">
        <v>2</v>
      </c>
      <c r="D301">
        <v>4</v>
      </c>
      <c r="E301">
        <v>26.015000000000001</v>
      </c>
      <c r="F301" t="s">
        <v>17</v>
      </c>
      <c r="G301" t="s">
        <v>17</v>
      </c>
      <c r="H301" t="s">
        <v>17</v>
      </c>
      <c r="I301" t="s">
        <v>17</v>
      </c>
      <c r="J301" t="s">
        <v>17</v>
      </c>
      <c r="K301" t="s">
        <v>17</v>
      </c>
      <c r="L301" t="s">
        <v>17</v>
      </c>
      <c r="M301" t="s">
        <v>17</v>
      </c>
      <c r="N301" t="s">
        <v>17</v>
      </c>
      <c r="O301" t="s">
        <v>17</v>
      </c>
      <c r="P301" t="s">
        <v>17</v>
      </c>
    </row>
    <row r="302" spans="2:16">
      <c r="B302">
        <v>1977</v>
      </c>
      <c r="C302">
        <v>2</v>
      </c>
      <c r="D302">
        <v>5</v>
      </c>
      <c r="E302">
        <v>28.434999999999999</v>
      </c>
      <c r="F302" t="s">
        <v>17</v>
      </c>
      <c r="G302" t="s">
        <v>17</v>
      </c>
      <c r="H302" t="s">
        <v>17</v>
      </c>
      <c r="I302" t="s">
        <v>17</v>
      </c>
      <c r="J302" t="s">
        <v>17</v>
      </c>
      <c r="K302" t="s">
        <v>17</v>
      </c>
      <c r="L302" t="s">
        <v>17</v>
      </c>
      <c r="M302" t="s">
        <v>17</v>
      </c>
      <c r="N302" t="s">
        <v>17</v>
      </c>
      <c r="O302" t="s">
        <v>17</v>
      </c>
      <c r="P302" t="s">
        <v>17</v>
      </c>
    </row>
    <row r="303" spans="2:16">
      <c r="B303">
        <v>1977</v>
      </c>
      <c r="C303">
        <v>2</v>
      </c>
      <c r="D303">
        <v>6</v>
      </c>
      <c r="E303">
        <v>31.46</v>
      </c>
      <c r="F303" t="s">
        <v>17</v>
      </c>
      <c r="G303" t="s">
        <v>17</v>
      </c>
      <c r="H303" t="s">
        <v>17</v>
      </c>
      <c r="I303" t="s">
        <v>17</v>
      </c>
      <c r="J303" t="s">
        <v>17</v>
      </c>
      <c r="K303" t="s">
        <v>17</v>
      </c>
      <c r="L303" t="s">
        <v>17</v>
      </c>
      <c r="M303" t="s">
        <v>17</v>
      </c>
      <c r="N303" t="s">
        <v>17</v>
      </c>
      <c r="O303" t="s">
        <v>17</v>
      </c>
      <c r="P303" t="s">
        <v>17</v>
      </c>
    </row>
    <row r="304" spans="2:16">
      <c r="B304">
        <v>1977</v>
      </c>
      <c r="C304">
        <v>2</v>
      </c>
      <c r="D304">
        <v>7</v>
      </c>
      <c r="E304">
        <v>32.307000000000002</v>
      </c>
      <c r="F304" t="s">
        <v>17</v>
      </c>
      <c r="G304" t="s">
        <v>17</v>
      </c>
      <c r="H304" t="s">
        <v>17</v>
      </c>
      <c r="I304" t="s">
        <v>17</v>
      </c>
      <c r="J304" t="s">
        <v>17</v>
      </c>
      <c r="K304" t="s">
        <v>17</v>
      </c>
      <c r="L304" t="s">
        <v>17</v>
      </c>
      <c r="M304" t="s">
        <v>17</v>
      </c>
      <c r="N304" t="s">
        <v>17</v>
      </c>
      <c r="O304" t="s">
        <v>17</v>
      </c>
      <c r="P304" t="s">
        <v>17</v>
      </c>
    </row>
    <row r="305" spans="2:16">
      <c r="B305">
        <v>1977</v>
      </c>
      <c r="C305">
        <v>2</v>
      </c>
      <c r="D305">
        <v>8</v>
      </c>
      <c r="E305">
        <v>23.837</v>
      </c>
      <c r="F305" t="s">
        <v>17</v>
      </c>
      <c r="G305" t="s">
        <v>17</v>
      </c>
      <c r="H305" t="s">
        <v>17</v>
      </c>
      <c r="I305" t="s">
        <v>17</v>
      </c>
      <c r="J305" t="s">
        <v>17</v>
      </c>
      <c r="K305" t="s">
        <v>17</v>
      </c>
      <c r="L305" t="s">
        <v>17</v>
      </c>
      <c r="M305" t="s">
        <v>17</v>
      </c>
      <c r="N305" t="s">
        <v>17</v>
      </c>
      <c r="O305" t="s">
        <v>17</v>
      </c>
      <c r="P305" t="s">
        <v>17</v>
      </c>
    </row>
    <row r="306" spans="2:16">
      <c r="B306">
        <v>1977</v>
      </c>
      <c r="C306">
        <v>2</v>
      </c>
      <c r="D306">
        <v>9</v>
      </c>
      <c r="E306">
        <v>31.097000000000001</v>
      </c>
      <c r="F306" t="s">
        <v>17</v>
      </c>
      <c r="G306" t="s">
        <v>17</v>
      </c>
      <c r="H306" t="s">
        <v>17</v>
      </c>
      <c r="I306" t="s">
        <v>17</v>
      </c>
      <c r="J306" t="s">
        <v>17</v>
      </c>
      <c r="K306" t="s">
        <v>17</v>
      </c>
      <c r="L306" t="s">
        <v>17</v>
      </c>
      <c r="M306" t="s">
        <v>17</v>
      </c>
      <c r="N306" t="s">
        <v>17</v>
      </c>
      <c r="O306" t="s">
        <v>17</v>
      </c>
      <c r="P306" t="s">
        <v>17</v>
      </c>
    </row>
    <row r="307" spans="2:16">
      <c r="B307">
        <v>1977</v>
      </c>
      <c r="C307">
        <v>2</v>
      </c>
      <c r="D307">
        <v>10</v>
      </c>
      <c r="E307">
        <v>30.007999999999999</v>
      </c>
      <c r="F307" t="s">
        <v>17</v>
      </c>
      <c r="G307" t="s">
        <v>17</v>
      </c>
      <c r="H307" t="s">
        <v>17</v>
      </c>
      <c r="I307" t="s">
        <v>17</v>
      </c>
      <c r="J307" t="s">
        <v>17</v>
      </c>
      <c r="K307" t="s">
        <v>17</v>
      </c>
      <c r="L307" t="s">
        <v>17</v>
      </c>
      <c r="M307" t="s">
        <v>17</v>
      </c>
      <c r="N307" t="s">
        <v>17</v>
      </c>
      <c r="O307" t="s">
        <v>17</v>
      </c>
      <c r="P307" t="s">
        <v>17</v>
      </c>
    </row>
    <row r="308" spans="2:16">
      <c r="B308">
        <v>1977</v>
      </c>
      <c r="C308">
        <v>2</v>
      </c>
      <c r="D308">
        <v>11</v>
      </c>
      <c r="E308">
        <v>32.307000000000002</v>
      </c>
      <c r="F308" t="s">
        <v>17</v>
      </c>
      <c r="G308" t="s">
        <v>17</v>
      </c>
      <c r="H308" t="s">
        <v>17</v>
      </c>
      <c r="I308" t="s">
        <v>17</v>
      </c>
      <c r="J308" t="s">
        <v>17</v>
      </c>
      <c r="K308" t="s">
        <v>17</v>
      </c>
      <c r="L308" t="s">
        <v>17</v>
      </c>
      <c r="M308" t="s">
        <v>17</v>
      </c>
      <c r="N308" t="s">
        <v>17</v>
      </c>
      <c r="O308" t="s">
        <v>17</v>
      </c>
      <c r="P308" t="s">
        <v>17</v>
      </c>
    </row>
    <row r="309" spans="2:16">
      <c r="B309">
        <v>1977</v>
      </c>
      <c r="C309">
        <v>2</v>
      </c>
      <c r="D309">
        <v>12</v>
      </c>
      <c r="E309">
        <v>32.790999999999997</v>
      </c>
      <c r="F309" t="s">
        <v>17</v>
      </c>
      <c r="G309" t="s">
        <v>17</v>
      </c>
      <c r="H309" t="s">
        <v>17</v>
      </c>
      <c r="I309" t="s">
        <v>17</v>
      </c>
      <c r="J309" t="s">
        <v>17</v>
      </c>
      <c r="K309" t="s">
        <v>17</v>
      </c>
      <c r="L309" t="s">
        <v>17</v>
      </c>
      <c r="M309" t="s">
        <v>17</v>
      </c>
      <c r="N309" t="s">
        <v>17</v>
      </c>
      <c r="O309" t="s">
        <v>17</v>
      </c>
      <c r="P309" t="s">
        <v>17</v>
      </c>
    </row>
    <row r="310" spans="2:16">
      <c r="B310">
        <v>1977</v>
      </c>
      <c r="C310">
        <v>2</v>
      </c>
      <c r="D310">
        <v>13</v>
      </c>
      <c r="E310">
        <v>31.097000000000001</v>
      </c>
      <c r="F310" t="s">
        <v>17</v>
      </c>
      <c r="G310" t="s">
        <v>17</v>
      </c>
      <c r="H310" t="s">
        <v>17</v>
      </c>
      <c r="I310" t="s">
        <v>17</v>
      </c>
      <c r="J310" t="s">
        <v>17</v>
      </c>
      <c r="K310" t="s">
        <v>17</v>
      </c>
      <c r="L310" t="s">
        <v>17</v>
      </c>
      <c r="M310" t="s">
        <v>17</v>
      </c>
      <c r="N310" t="s">
        <v>17</v>
      </c>
      <c r="O310" t="s">
        <v>17</v>
      </c>
      <c r="P310" t="s">
        <v>17</v>
      </c>
    </row>
    <row r="311" spans="2:16">
      <c r="B311">
        <v>1977</v>
      </c>
      <c r="C311">
        <v>2</v>
      </c>
      <c r="D311">
        <v>14</v>
      </c>
      <c r="E311">
        <v>37.026000000000003</v>
      </c>
      <c r="F311" t="s">
        <v>17</v>
      </c>
      <c r="G311" t="s">
        <v>17</v>
      </c>
      <c r="H311" t="s">
        <v>17</v>
      </c>
      <c r="I311" t="s">
        <v>17</v>
      </c>
      <c r="J311" t="s">
        <v>17</v>
      </c>
      <c r="K311" t="s">
        <v>17</v>
      </c>
      <c r="L311" t="s">
        <v>17</v>
      </c>
      <c r="M311" t="s">
        <v>17</v>
      </c>
      <c r="N311" t="s">
        <v>17</v>
      </c>
      <c r="O311" t="s">
        <v>17</v>
      </c>
      <c r="P311" t="s">
        <v>17</v>
      </c>
    </row>
    <row r="312" spans="2:16">
      <c r="B312">
        <v>1977</v>
      </c>
      <c r="C312">
        <v>3</v>
      </c>
      <c r="D312">
        <v>1</v>
      </c>
      <c r="E312">
        <v>12.221</v>
      </c>
      <c r="F312" t="s">
        <v>17</v>
      </c>
      <c r="G312" t="s">
        <v>17</v>
      </c>
      <c r="H312" t="s">
        <v>17</v>
      </c>
      <c r="I312" t="s">
        <v>17</v>
      </c>
      <c r="J312" t="s">
        <v>17</v>
      </c>
      <c r="K312" t="s">
        <v>17</v>
      </c>
      <c r="L312" t="s">
        <v>17</v>
      </c>
      <c r="M312" t="s">
        <v>17</v>
      </c>
      <c r="N312" t="s">
        <v>17</v>
      </c>
      <c r="O312" t="s">
        <v>17</v>
      </c>
      <c r="P312" t="s">
        <v>17</v>
      </c>
    </row>
    <row r="313" spans="2:16">
      <c r="B313">
        <v>1977</v>
      </c>
      <c r="C313">
        <v>3</v>
      </c>
      <c r="D313">
        <v>2</v>
      </c>
      <c r="E313">
        <v>15.972</v>
      </c>
      <c r="F313" t="s">
        <v>17</v>
      </c>
      <c r="G313" t="s">
        <v>17</v>
      </c>
      <c r="H313" t="s">
        <v>17</v>
      </c>
      <c r="I313" t="s">
        <v>17</v>
      </c>
      <c r="J313" t="s">
        <v>17</v>
      </c>
      <c r="K313" t="s">
        <v>17</v>
      </c>
      <c r="L313" t="s">
        <v>17</v>
      </c>
      <c r="M313" t="s">
        <v>17</v>
      </c>
      <c r="N313" t="s">
        <v>17</v>
      </c>
      <c r="O313" t="s">
        <v>17</v>
      </c>
      <c r="P313" t="s">
        <v>17</v>
      </c>
    </row>
    <row r="314" spans="2:16">
      <c r="B314">
        <v>1977</v>
      </c>
      <c r="C314">
        <v>3</v>
      </c>
      <c r="D314">
        <v>3</v>
      </c>
      <c r="E314">
        <v>28.677</v>
      </c>
      <c r="F314" t="s">
        <v>17</v>
      </c>
      <c r="G314" t="s">
        <v>17</v>
      </c>
      <c r="H314" t="s">
        <v>17</v>
      </c>
      <c r="I314" t="s">
        <v>17</v>
      </c>
      <c r="J314" t="s">
        <v>17</v>
      </c>
      <c r="K314" t="s">
        <v>17</v>
      </c>
      <c r="L314" t="s">
        <v>17</v>
      </c>
      <c r="M314" t="s">
        <v>17</v>
      </c>
      <c r="N314" t="s">
        <v>17</v>
      </c>
      <c r="O314" t="s">
        <v>17</v>
      </c>
      <c r="P314" t="s">
        <v>17</v>
      </c>
    </row>
    <row r="315" spans="2:16">
      <c r="B315">
        <v>1977</v>
      </c>
      <c r="C315">
        <v>3</v>
      </c>
      <c r="D315">
        <v>4</v>
      </c>
      <c r="E315">
        <v>30.25</v>
      </c>
      <c r="F315" t="s">
        <v>17</v>
      </c>
      <c r="G315" t="s">
        <v>17</v>
      </c>
      <c r="H315" t="s">
        <v>17</v>
      </c>
      <c r="I315" t="s">
        <v>17</v>
      </c>
      <c r="J315" t="s">
        <v>17</v>
      </c>
      <c r="K315" t="s">
        <v>17</v>
      </c>
      <c r="L315" t="s">
        <v>17</v>
      </c>
      <c r="M315" t="s">
        <v>17</v>
      </c>
      <c r="N315" t="s">
        <v>17</v>
      </c>
      <c r="O315" t="s">
        <v>17</v>
      </c>
      <c r="P315" t="s">
        <v>17</v>
      </c>
    </row>
    <row r="316" spans="2:16">
      <c r="B316">
        <v>1977</v>
      </c>
      <c r="C316">
        <v>3</v>
      </c>
      <c r="D316">
        <v>5</v>
      </c>
      <c r="E316">
        <v>26.861999999999998</v>
      </c>
      <c r="F316" t="s">
        <v>17</v>
      </c>
      <c r="G316" t="s">
        <v>17</v>
      </c>
      <c r="H316" t="s">
        <v>17</v>
      </c>
      <c r="I316" t="s">
        <v>17</v>
      </c>
      <c r="J316" t="s">
        <v>17</v>
      </c>
      <c r="K316" t="s">
        <v>17</v>
      </c>
      <c r="L316" t="s">
        <v>17</v>
      </c>
      <c r="M316" t="s">
        <v>17</v>
      </c>
      <c r="N316" t="s">
        <v>17</v>
      </c>
      <c r="O316" t="s">
        <v>17</v>
      </c>
      <c r="P316" t="s">
        <v>17</v>
      </c>
    </row>
    <row r="317" spans="2:16">
      <c r="B317">
        <v>1977</v>
      </c>
      <c r="C317">
        <v>3</v>
      </c>
      <c r="D317">
        <v>6</v>
      </c>
      <c r="E317">
        <v>30.370999999999999</v>
      </c>
      <c r="F317" t="s">
        <v>17</v>
      </c>
      <c r="G317" t="s">
        <v>17</v>
      </c>
      <c r="H317" t="s">
        <v>17</v>
      </c>
      <c r="I317" t="s">
        <v>17</v>
      </c>
      <c r="J317" t="s">
        <v>17</v>
      </c>
      <c r="K317" t="s">
        <v>17</v>
      </c>
      <c r="L317" t="s">
        <v>17</v>
      </c>
      <c r="M317" t="s">
        <v>17</v>
      </c>
      <c r="N317" t="s">
        <v>17</v>
      </c>
      <c r="O317" t="s">
        <v>17</v>
      </c>
      <c r="P317" t="s">
        <v>17</v>
      </c>
    </row>
    <row r="318" spans="2:16">
      <c r="B318">
        <v>1977</v>
      </c>
      <c r="C318">
        <v>3</v>
      </c>
      <c r="D318">
        <v>7</v>
      </c>
      <c r="E318">
        <v>29.524000000000001</v>
      </c>
      <c r="F318" t="s">
        <v>17</v>
      </c>
      <c r="G318" t="s">
        <v>17</v>
      </c>
      <c r="H318" t="s">
        <v>17</v>
      </c>
      <c r="I318" t="s">
        <v>17</v>
      </c>
      <c r="J318" t="s">
        <v>17</v>
      </c>
      <c r="K318" t="s">
        <v>17</v>
      </c>
      <c r="L318" t="s">
        <v>17</v>
      </c>
      <c r="M318" t="s">
        <v>17</v>
      </c>
      <c r="N318" t="s">
        <v>17</v>
      </c>
      <c r="O318" t="s">
        <v>17</v>
      </c>
      <c r="P318" t="s">
        <v>17</v>
      </c>
    </row>
    <row r="319" spans="2:16">
      <c r="B319">
        <v>1977</v>
      </c>
      <c r="C319">
        <v>3</v>
      </c>
      <c r="D319">
        <v>8</v>
      </c>
      <c r="E319">
        <v>28.919</v>
      </c>
      <c r="F319" t="s">
        <v>17</v>
      </c>
      <c r="G319" t="s">
        <v>17</v>
      </c>
      <c r="H319" t="s">
        <v>17</v>
      </c>
      <c r="I319" t="s">
        <v>17</v>
      </c>
      <c r="J319" t="s">
        <v>17</v>
      </c>
      <c r="K319" t="s">
        <v>17</v>
      </c>
      <c r="L319" t="s">
        <v>17</v>
      </c>
      <c r="M319" t="s">
        <v>17</v>
      </c>
      <c r="N319" t="s">
        <v>17</v>
      </c>
      <c r="O319" t="s">
        <v>17</v>
      </c>
      <c r="P319" t="s">
        <v>17</v>
      </c>
    </row>
    <row r="320" spans="2:16">
      <c r="B320">
        <v>1977</v>
      </c>
      <c r="C320">
        <v>3</v>
      </c>
      <c r="D320">
        <v>9</v>
      </c>
      <c r="E320">
        <v>32.064999999999998</v>
      </c>
      <c r="F320" t="s">
        <v>17</v>
      </c>
      <c r="G320" t="s">
        <v>17</v>
      </c>
      <c r="H320" t="s">
        <v>17</v>
      </c>
      <c r="I320" t="s">
        <v>17</v>
      </c>
      <c r="J320" t="s">
        <v>17</v>
      </c>
      <c r="K320" t="s">
        <v>17</v>
      </c>
      <c r="L320" t="s">
        <v>17</v>
      </c>
      <c r="M320" t="s">
        <v>17</v>
      </c>
      <c r="N320" t="s">
        <v>17</v>
      </c>
      <c r="O320" t="s">
        <v>17</v>
      </c>
      <c r="P320" t="s">
        <v>17</v>
      </c>
    </row>
    <row r="321" spans="2:16">
      <c r="B321">
        <v>1977</v>
      </c>
      <c r="C321">
        <v>3</v>
      </c>
      <c r="D321">
        <v>10</v>
      </c>
      <c r="E321">
        <v>31.46</v>
      </c>
      <c r="F321" t="s">
        <v>17</v>
      </c>
      <c r="G321" t="s">
        <v>17</v>
      </c>
      <c r="H321" t="s">
        <v>17</v>
      </c>
      <c r="I321" t="s">
        <v>17</v>
      </c>
      <c r="J321" t="s">
        <v>17</v>
      </c>
      <c r="K321" t="s">
        <v>17</v>
      </c>
      <c r="L321" t="s">
        <v>17</v>
      </c>
      <c r="M321" t="s">
        <v>17</v>
      </c>
      <c r="N321" t="s">
        <v>17</v>
      </c>
      <c r="O321" t="s">
        <v>17</v>
      </c>
      <c r="P321" t="s">
        <v>17</v>
      </c>
    </row>
    <row r="322" spans="2:16">
      <c r="B322">
        <v>1977</v>
      </c>
      <c r="C322">
        <v>3</v>
      </c>
      <c r="D322">
        <v>11</v>
      </c>
      <c r="E322">
        <v>31.943999999999999</v>
      </c>
      <c r="F322" t="s">
        <v>17</v>
      </c>
      <c r="G322" t="s">
        <v>17</v>
      </c>
      <c r="H322" t="s">
        <v>17</v>
      </c>
      <c r="I322" t="s">
        <v>17</v>
      </c>
      <c r="J322" t="s">
        <v>17</v>
      </c>
      <c r="K322" t="s">
        <v>17</v>
      </c>
      <c r="L322" t="s">
        <v>17</v>
      </c>
      <c r="M322" t="s">
        <v>17</v>
      </c>
      <c r="N322" t="s">
        <v>17</v>
      </c>
      <c r="O322" t="s">
        <v>17</v>
      </c>
      <c r="P322" t="s">
        <v>17</v>
      </c>
    </row>
    <row r="323" spans="2:16">
      <c r="B323">
        <v>1977</v>
      </c>
      <c r="C323">
        <v>3</v>
      </c>
      <c r="D323">
        <v>12</v>
      </c>
      <c r="E323">
        <v>29.161000000000001</v>
      </c>
      <c r="F323" t="s">
        <v>17</v>
      </c>
      <c r="G323" t="s">
        <v>17</v>
      </c>
      <c r="H323" t="s">
        <v>17</v>
      </c>
      <c r="I323" t="s">
        <v>17</v>
      </c>
      <c r="J323" t="s">
        <v>17</v>
      </c>
      <c r="K323" t="s">
        <v>17</v>
      </c>
      <c r="L323" t="s">
        <v>17</v>
      </c>
      <c r="M323" t="s">
        <v>17</v>
      </c>
      <c r="N323" t="s">
        <v>17</v>
      </c>
      <c r="O323" t="s">
        <v>17</v>
      </c>
      <c r="P323" t="s">
        <v>17</v>
      </c>
    </row>
    <row r="324" spans="2:16">
      <c r="B324">
        <v>1977</v>
      </c>
      <c r="C324">
        <v>3</v>
      </c>
      <c r="D324">
        <v>13</v>
      </c>
      <c r="E324">
        <v>25.047000000000001</v>
      </c>
      <c r="F324" t="s">
        <v>17</v>
      </c>
      <c r="G324" t="s">
        <v>17</v>
      </c>
      <c r="H324" t="s">
        <v>17</v>
      </c>
      <c r="I324" t="s">
        <v>17</v>
      </c>
      <c r="J324" t="s">
        <v>17</v>
      </c>
      <c r="K324" t="s">
        <v>17</v>
      </c>
      <c r="L324" t="s">
        <v>17</v>
      </c>
      <c r="M324" t="s">
        <v>17</v>
      </c>
      <c r="N324" t="s">
        <v>17</v>
      </c>
      <c r="O324" t="s">
        <v>17</v>
      </c>
      <c r="P324" t="s">
        <v>17</v>
      </c>
    </row>
    <row r="325" spans="2:16">
      <c r="B325">
        <v>1977</v>
      </c>
      <c r="C325">
        <v>3</v>
      </c>
      <c r="D325">
        <v>14</v>
      </c>
      <c r="E325">
        <v>32.911999999999999</v>
      </c>
      <c r="F325" t="s">
        <v>17</v>
      </c>
      <c r="G325" t="s">
        <v>17</v>
      </c>
      <c r="H325" t="s">
        <v>17</v>
      </c>
      <c r="I325" t="s">
        <v>17</v>
      </c>
      <c r="J325" t="s">
        <v>17</v>
      </c>
      <c r="K325" t="s">
        <v>17</v>
      </c>
      <c r="L325" t="s">
        <v>17</v>
      </c>
      <c r="M325" t="s">
        <v>17</v>
      </c>
      <c r="N325" t="s">
        <v>17</v>
      </c>
      <c r="O325" t="s">
        <v>17</v>
      </c>
      <c r="P325" t="s">
        <v>17</v>
      </c>
    </row>
    <row r="326" spans="2:16">
      <c r="B326">
        <v>1977</v>
      </c>
      <c r="C326">
        <v>4</v>
      </c>
      <c r="D326">
        <v>1</v>
      </c>
      <c r="E326">
        <v>21.78</v>
      </c>
      <c r="F326" t="s">
        <v>17</v>
      </c>
      <c r="G326" t="s">
        <v>17</v>
      </c>
      <c r="H326" t="s">
        <v>17</v>
      </c>
      <c r="I326" t="s">
        <v>17</v>
      </c>
      <c r="J326" t="s">
        <v>17</v>
      </c>
      <c r="K326" t="s">
        <v>17</v>
      </c>
      <c r="L326" t="s">
        <v>17</v>
      </c>
      <c r="M326" t="s">
        <v>17</v>
      </c>
      <c r="N326" t="s">
        <v>17</v>
      </c>
      <c r="O326" t="s">
        <v>17</v>
      </c>
      <c r="P326" t="s">
        <v>17</v>
      </c>
    </row>
    <row r="327" spans="2:16">
      <c r="B327">
        <v>1977</v>
      </c>
      <c r="C327">
        <v>4</v>
      </c>
      <c r="D327">
        <v>2</v>
      </c>
      <c r="E327">
        <v>20.449000000000002</v>
      </c>
      <c r="F327" t="s">
        <v>17</v>
      </c>
      <c r="G327" t="s">
        <v>17</v>
      </c>
      <c r="H327" t="s">
        <v>17</v>
      </c>
      <c r="I327" t="s">
        <v>17</v>
      </c>
      <c r="J327" t="s">
        <v>17</v>
      </c>
      <c r="K327" t="s">
        <v>17</v>
      </c>
      <c r="L327" t="s">
        <v>17</v>
      </c>
      <c r="M327" t="s">
        <v>17</v>
      </c>
      <c r="N327" t="s">
        <v>17</v>
      </c>
      <c r="O327" t="s">
        <v>17</v>
      </c>
      <c r="P327" t="s">
        <v>17</v>
      </c>
    </row>
    <row r="328" spans="2:16">
      <c r="B328">
        <v>1977</v>
      </c>
      <c r="C328">
        <v>4</v>
      </c>
      <c r="D328">
        <v>3</v>
      </c>
      <c r="E328">
        <v>27.951000000000001</v>
      </c>
      <c r="F328" t="s">
        <v>17</v>
      </c>
      <c r="G328" t="s">
        <v>17</v>
      </c>
      <c r="H328" t="s">
        <v>17</v>
      </c>
      <c r="I328" t="s">
        <v>17</v>
      </c>
      <c r="J328" t="s">
        <v>17</v>
      </c>
      <c r="K328" t="s">
        <v>17</v>
      </c>
      <c r="L328" t="s">
        <v>17</v>
      </c>
      <c r="M328" t="s">
        <v>17</v>
      </c>
      <c r="N328" t="s">
        <v>17</v>
      </c>
      <c r="O328" t="s">
        <v>17</v>
      </c>
      <c r="P328" t="s">
        <v>17</v>
      </c>
    </row>
    <row r="329" spans="2:16">
      <c r="B329">
        <v>1977</v>
      </c>
      <c r="C329">
        <v>4</v>
      </c>
      <c r="D329">
        <v>4</v>
      </c>
      <c r="E329">
        <v>29.402999999999999</v>
      </c>
      <c r="F329" t="s">
        <v>17</v>
      </c>
      <c r="G329" t="s">
        <v>17</v>
      </c>
      <c r="H329" t="s">
        <v>17</v>
      </c>
      <c r="I329" t="s">
        <v>17</v>
      </c>
      <c r="J329" t="s">
        <v>17</v>
      </c>
      <c r="K329" t="s">
        <v>17</v>
      </c>
      <c r="L329" t="s">
        <v>17</v>
      </c>
      <c r="M329" t="s">
        <v>17</v>
      </c>
      <c r="N329" t="s">
        <v>17</v>
      </c>
      <c r="O329" t="s">
        <v>17</v>
      </c>
      <c r="P329" t="s">
        <v>17</v>
      </c>
    </row>
    <row r="330" spans="2:16">
      <c r="B330">
        <v>1977</v>
      </c>
      <c r="C330">
        <v>4</v>
      </c>
      <c r="D330">
        <v>5</v>
      </c>
      <c r="E330">
        <v>29.402999999999999</v>
      </c>
      <c r="F330" t="s">
        <v>17</v>
      </c>
      <c r="G330" t="s">
        <v>17</v>
      </c>
      <c r="H330" t="s">
        <v>17</v>
      </c>
      <c r="I330" t="s">
        <v>17</v>
      </c>
      <c r="J330" t="s">
        <v>17</v>
      </c>
      <c r="K330" t="s">
        <v>17</v>
      </c>
      <c r="L330" t="s">
        <v>17</v>
      </c>
      <c r="M330" t="s">
        <v>17</v>
      </c>
      <c r="N330" t="s">
        <v>17</v>
      </c>
      <c r="O330" t="s">
        <v>17</v>
      </c>
      <c r="P330" t="s">
        <v>17</v>
      </c>
    </row>
    <row r="331" spans="2:16">
      <c r="B331">
        <v>1977</v>
      </c>
      <c r="C331">
        <v>4</v>
      </c>
      <c r="D331">
        <v>6</v>
      </c>
      <c r="E331">
        <v>27.103999999999999</v>
      </c>
      <c r="F331" t="s">
        <v>17</v>
      </c>
      <c r="G331" t="s">
        <v>17</v>
      </c>
      <c r="H331" t="s">
        <v>17</v>
      </c>
      <c r="I331" t="s">
        <v>17</v>
      </c>
      <c r="J331" t="s">
        <v>17</v>
      </c>
      <c r="K331" t="s">
        <v>17</v>
      </c>
      <c r="L331" t="s">
        <v>17</v>
      </c>
      <c r="M331" t="s">
        <v>17</v>
      </c>
      <c r="N331" t="s">
        <v>17</v>
      </c>
      <c r="O331" t="s">
        <v>17</v>
      </c>
      <c r="P331" t="s">
        <v>17</v>
      </c>
    </row>
    <row r="332" spans="2:16">
      <c r="B332">
        <v>1977</v>
      </c>
      <c r="C332">
        <v>4</v>
      </c>
      <c r="D332">
        <v>7</v>
      </c>
      <c r="E332">
        <v>27.466999999999999</v>
      </c>
      <c r="F332" t="s">
        <v>17</v>
      </c>
      <c r="G332" t="s">
        <v>17</v>
      </c>
      <c r="H332" t="s">
        <v>17</v>
      </c>
      <c r="I332" t="s">
        <v>17</v>
      </c>
      <c r="J332" t="s">
        <v>17</v>
      </c>
      <c r="K332" t="s">
        <v>17</v>
      </c>
      <c r="L332" t="s">
        <v>17</v>
      </c>
      <c r="M332" t="s">
        <v>17</v>
      </c>
      <c r="N332" t="s">
        <v>17</v>
      </c>
      <c r="O332" t="s">
        <v>17</v>
      </c>
      <c r="P332" t="s">
        <v>17</v>
      </c>
    </row>
    <row r="333" spans="2:16">
      <c r="B333">
        <v>1977</v>
      </c>
      <c r="C333">
        <v>4</v>
      </c>
      <c r="D333">
        <v>8</v>
      </c>
      <c r="E333">
        <v>30.492000000000001</v>
      </c>
      <c r="F333" t="s">
        <v>17</v>
      </c>
      <c r="G333" t="s">
        <v>17</v>
      </c>
      <c r="H333" t="s">
        <v>17</v>
      </c>
      <c r="I333" t="s">
        <v>17</v>
      </c>
      <c r="J333" t="s">
        <v>17</v>
      </c>
      <c r="K333" t="s">
        <v>17</v>
      </c>
      <c r="L333" t="s">
        <v>17</v>
      </c>
      <c r="M333" t="s">
        <v>17</v>
      </c>
      <c r="N333" t="s">
        <v>17</v>
      </c>
      <c r="O333" t="s">
        <v>17</v>
      </c>
      <c r="P333" t="s">
        <v>17</v>
      </c>
    </row>
    <row r="334" spans="2:16">
      <c r="B334">
        <v>1977</v>
      </c>
      <c r="C334">
        <v>4</v>
      </c>
      <c r="D334">
        <v>9</v>
      </c>
      <c r="E334">
        <v>33.154000000000003</v>
      </c>
      <c r="F334" t="s">
        <v>17</v>
      </c>
      <c r="G334" t="s">
        <v>17</v>
      </c>
      <c r="H334" t="s">
        <v>17</v>
      </c>
      <c r="I334" t="s">
        <v>17</v>
      </c>
      <c r="J334" t="s">
        <v>17</v>
      </c>
      <c r="K334" t="s">
        <v>17</v>
      </c>
      <c r="L334" t="s">
        <v>17</v>
      </c>
      <c r="M334" t="s">
        <v>17</v>
      </c>
      <c r="N334" t="s">
        <v>17</v>
      </c>
      <c r="O334" t="s">
        <v>17</v>
      </c>
      <c r="P334" t="s">
        <v>17</v>
      </c>
    </row>
    <row r="335" spans="2:16">
      <c r="B335">
        <v>1977</v>
      </c>
      <c r="C335">
        <v>4</v>
      </c>
      <c r="D335">
        <v>10</v>
      </c>
      <c r="E335">
        <v>27.103999999999999</v>
      </c>
      <c r="F335" t="s">
        <v>17</v>
      </c>
      <c r="G335" t="s">
        <v>17</v>
      </c>
      <c r="H335" t="s">
        <v>17</v>
      </c>
      <c r="I335" t="s">
        <v>17</v>
      </c>
      <c r="J335" t="s">
        <v>17</v>
      </c>
      <c r="K335" t="s">
        <v>17</v>
      </c>
      <c r="L335" t="s">
        <v>17</v>
      </c>
      <c r="M335" t="s">
        <v>17</v>
      </c>
      <c r="N335" t="s">
        <v>17</v>
      </c>
      <c r="O335" t="s">
        <v>17</v>
      </c>
      <c r="P335" t="s">
        <v>17</v>
      </c>
    </row>
    <row r="336" spans="2:16">
      <c r="B336">
        <v>1977</v>
      </c>
      <c r="C336">
        <v>4</v>
      </c>
      <c r="D336">
        <v>11</v>
      </c>
      <c r="E336">
        <v>35.936999999999998</v>
      </c>
      <c r="F336" t="s">
        <v>17</v>
      </c>
      <c r="G336" t="s">
        <v>17</v>
      </c>
      <c r="H336" t="s">
        <v>17</v>
      </c>
      <c r="I336" t="s">
        <v>17</v>
      </c>
      <c r="J336" t="s">
        <v>17</v>
      </c>
      <c r="K336" t="s">
        <v>17</v>
      </c>
      <c r="L336" t="s">
        <v>17</v>
      </c>
      <c r="M336" t="s">
        <v>17</v>
      </c>
      <c r="N336" t="s">
        <v>17</v>
      </c>
      <c r="O336" t="s">
        <v>17</v>
      </c>
      <c r="P336" t="s">
        <v>17</v>
      </c>
    </row>
    <row r="337" spans="2:16">
      <c r="B337">
        <v>1977</v>
      </c>
      <c r="C337">
        <v>4</v>
      </c>
      <c r="D337">
        <v>12</v>
      </c>
      <c r="E337">
        <v>28.314</v>
      </c>
      <c r="F337" t="s">
        <v>17</v>
      </c>
      <c r="G337" t="s">
        <v>17</v>
      </c>
      <c r="H337" t="s">
        <v>17</v>
      </c>
      <c r="I337" t="s">
        <v>17</v>
      </c>
      <c r="J337" t="s">
        <v>17</v>
      </c>
      <c r="K337" t="s">
        <v>17</v>
      </c>
      <c r="L337" t="s">
        <v>17</v>
      </c>
      <c r="M337" t="s">
        <v>17</v>
      </c>
      <c r="N337" t="s">
        <v>17</v>
      </c>
      <c r="O337" t="s">
        <v>17</v>
      </c>
      <c r="P337" t="s">
        <v>17</v>
      </c>
    </row>
    <row r="338" spans="2:16">
      <c r="B338">
        <v>1977</v>
      </c>
      <c r="C338">
        <v>4</v>
      </c>
      <c r="D338">
        <v>13</v>
      </c>
      <c r="E338">
        <v>21.175000000000001</v>
      </c>
      <c r="F338" t="s">
        <v>17</v>
      </c>
      <c r="G338" t="s">
        <v>17</v>
      </c>
      <c r="H338" t="s">
        <v>17</v>
      </c>
      <c r="I338" t="s">
        <v>17</v>
      </c>
      <c r="J338" t="s">
        <v>17</v>
      </c>
      <c r="K338" t="s">
        <v>17</v>
      </c>
      <c r="L338" t="s">
        <v>17</v>
      </c>
      <c r="M338" t="s">
        <v>17</v>
      </c>
      <c r="N338" t="s">
        <v>17</v>
      </c>
      <c r="O338" t="s">
        <v>17</v>
      </c>
      <c r="P338" t="s">
        <v>17</v>
      </c>
    </row>
    <row r="339" spans="2:16">
      <c r="B339">
        <v>1977</v>
      </c>
      <c r="C339">
        <v>4</v>
      </c>
      <c r="D339">
        <v>14</v>
      </c>
      <c r="E339">
        <v>36.905000000000001</v>
      </c>
      <c r="F339" t="s">
        <v>17</v>
      </c>
      <c r="G339" t="s">
        <v>17</v>
      </c>
      <c r="H339" t="s">
        <v>17</v>
      </c>
      <c r="I339" t="s">
        <v>17</v>
      </c>
      <c r="J339" t="s">
        <v>17</v>
      </c>
      <c r="K339" t="s">
        <v>17</v>
      </c>
      <c r="L339" t="s">
        <v>17</v>
      </c>
      <c r="M339" t="s">
        <v>17</v>
      </c>
      <c r="N339" t="s">
        <v>17</v>
      </c>
      <c r="O339" t="s">
        <v>17</v>
      </c>
      <c r="P339" t="s">
        <v>17</v>
      </c>
    </row>
    <row r="340" spans="2:16">
      <c r="B340">
        <v>1978</v>
      </c>
      <c r="C340">
        <v>1</v>
      </c>
      <c r="D340">
        <v>1</v>
      </c>
      <c r="E340">
        <v>19.844000000000001</v>
      </c>
      <c r="F340" t="s">
        <v>17</v>
      </c>
      <c r="G340" t="s">
        <v>17</v>
      </c>
      <c r="H340" t="s">
        <v>17</v>
      </c>
      <c r="I340" t="s">
        <v>17</v>
      </c>
      <c r="J340" t="s">
        <v>17</v>
      </c>
      <c r="K340" t="s">
        <v>17</v>
      </c>
      <c r="L340" t="s">
        <v>17</v>
      </c>
      <c r="M340" t="s">
        <v>17</v>
      </c>
      <c r="N340" t="s">
        <v>17</v>
      </c>
      <c r="O340" t="s">
        <v>17</v>
      </c>
      <c r="P340" t="s">
        <v>17</v>
      </c>
    </row>
    <row r="341" spans="2:16">
      <c r="B341">
        <v>1978</v>
      </c>
      <c r="C341">
        <v>1</v>
      </c>
      <c r="D341">
        <v>2</v>
      </c>
      <c r="E341">
        <v>18.271000000000001</v>
      </c>
      <c r="F341" t="s">
        <v>17</v>
      </c>
      <c r="G341" t="s">
        <v>17</v>
      </c>
      <c r="H341" t="s">
        <v>17</v>
      </c>
      <c r="I341" t="s">
        <v>17</v>
      </c>
      <c r="J341" t="s">
        <v>17</v>
      </c>
      <c r="K341" t="s">
        <v>17</v>
      </c>
      <c r="L341" t="s">
        <v>17</v>
      </c>
      <c r="M341" t="s">
        <v>17</v>
      </c>
      <c r="N341" t="s">
        <v>17</v>
      </c>
      <c r="O341" t="s">
        <v>17</v>
      </c>
      <c r="P341" t="s">
        <v>17</v>
      </c>
    </row>
    <row r="342" spans="2:16">
      <c r="B342">
        <v>1978</v>
      </c>
      <c r="C342">
        <v>1</v>
      </c>
      <c r="D342">
        <v>3</v>
      </c>
      <c r="E342">
        <v>21.538</v>
      </c>
      <c r="F342" t="s">
        <v>17</v>
      </c>
      <c r="G342" t="s">
        <v>17</v>
      </c>
      <c r="H342" t="s">
        <v>17</v>
      </c>
      <c r="I342" t="s">
        <v>17</v>
      </c>
      <c r="J342" t="s">
        <v>17</v>
      </c>
      <c r="K342" t="s">
        <v>17</v>
      </c>
      <c r="L342" t="s">
        <v>17</v>
      </c>
      <c r="M342" t="s">
        <v>17</v>
      </c>
      <c r="N342" t="s">
        <v>17</v>
      </c>
      <c r="O342" t="s">
        <v>17</v>
      </c>
      <c r="P342" t="s">
        <v>17</v>
      </c>
    </row>
    <row r="343" spans="2:16">
      <c r="B343">
        <v>1978</v>
      </c>
      <c r="C343">
        <v>1</v>
      </c>
      <c r="D343">
        <v>4</v>
      </c>
      <c r="E343">
        <v>30.734000000000002</v>
      </c>
      <c r="F343" t="s">
        <v>17</v>
      </c>
      <c r="G343" t="s">
        <v>17</v>
      </c>
      <c r="H343" t="s">
        <v>17</v>
      </c>
      <c r="I343" t="s">
        <v>17</v>
      </c>
      <c r="J343" t="s">
        <v>17</v>
      </c>
      <c r="K343" t="s">
        <v>17</v>
      </c>
      <c r="L343" t="s">
        <v>17</v>
      </c>
      <c r="M343" t="s">
        <v>17</v>
      </c>
      <c r="N343" t="s">
        <v>17</v>
      </c>
      <c r="O343" t="s">
        <v>17</v>
      </c>
      <c r="P343" t="s">
        <v>17</v>
      </c>
    </row>
    <row r="344" spans="2:16">
      <c r="B344">
        <v>1978</v>
      </c>
      <c r="C344">
        <v>1</v>
      </c>
      <c r="D344">
        <v>5</v>
      </c>
      <c r="E344">
        <v>39.082999999999998</v>
      </c>
      <c r="F344" t="s">
        <v>17</v>
      </c>
      <c r="G344" t="s">
        <v>17</v>
      </c>
      <c r="H344" t="s">
        <v>17</v>
      </c>
      <c r="I344" t="s">
        <v>17</v>
      </c>
      <c r="J344" t="s">
        <v>17</v>
      </c>
      <c r="K344" t="s">
        <v>17</v>
      </c>
      <c r="L344" t="s">
        <v>17</v>
      </c>
      <c r="M344" t="s">
        <v>17</v>
      </c>
      <c r="N344" t="s">
        <v>17</v>
      </c>
      <c r="O344" t="s">
        <v>17</v>
      </c>
      <c r="P344" t="s">
        <v>17</v>
      </c>
    </row>
    <row r="345" spans="2:16">
      <c r="B345">
        <v>1978</v>
      </c>
      <c r="C345">
        <v>1</v>
      </c>
      <c r="D345">
        <v>6</v>
      </c>
      <c r="E345">
        <v>42.954999999999998</v>
      </c>
      <c r="F345" t="s">
        <v>17</v>
      </c>
      <c r="G345" t="s">
        <v>17</v>
      </c>
      <c r="H345" t="s">
        <v>17</v>
      </c>
      <c r="I345" t="s">
        <v>17</v>
      </c>
      <c r="J345" t="s">
        <v>17</v>
      </c>
      <c r="K345" t="s">
        <v>17</v>
      </c>
      <c r="L345" t="s">
        <v>17</v>
      </c>
      <c r="M345" t="s">
        <v>17</v>
      </c>
      <c r="N345" t="s">
        <v>17</v>
      </c>
      <c r="O345" t="s">
        <v>17</v>
      </c>
      <c r="P345" t="s">
        <v>17</v>
      </c>
    </row>
    <row r="346" spans="2:16">
      <c r="B346">
        <v>1978</v>
      </c>
      <c r="C346">
        <v>1</v>
      </c>
      <c r="D346">
        <v>7</v>
      </c>
      <c r="E346">
        <v>42.470999999999997</v>
      </c>
      <c r="F346" t="s">
        <v>17</v>
      </c>
      <c r="G346" t="s">
        <v>17</v>
      </c>
      <c r="H346" t="s">
        <v>17</v>
      </c>
      <c r="I346" t="s">
        <v>17</v>
      </c>
      <c r="J346" t="s">
        <v>17</v>
      </c>
      <c r="K346" t="s">
        <v>17</v>
      </c>
      <c r="L346" t="s">
        <v>17</v>
      </c>
      <c r="M346" t="s">
        <v>17</v>
      </c>
      <c r="N346" t="s">
        <v>17</v>
      </c>
      <c r="O346" t="s">
        <v>17</v>
      </c>
      <c r="P346" t="s">
        <v>17</v>
      </c>
    </row>
    <row r="347" spans="2:16">
      <c r="B347">
        <v>1978</v>
      </c>
      <c r="C347">
        <v>1</v>
      </c>
      <c r="D347">
        <v>8</v>
      </c>
      <c r="E347">
        <v>31.702000000000002</v>
      </c>
      <c r="F347" t="s">
        <v>17</v>
      </c>
      <c r="G347" t="s">
        <v>17</v>
      </c>
      <c r="H347" t="s">
        <v>17</v>
      </c>
      <c r="I347" t="s">
        <v>17</v>
      </c>
      <c r="J347" t="s">
        <v>17</v>
      </c>
      <c r="K347" t="s">
        <v>17</v>
      </c>
      <c r="L347" t="s">
        <v>17</v>
      </c>
      <c r="M347" t="s">
        <v>17</v>
      </c>
      <c r="N347" t="s">
        <v>17</v>
      </c>
      <c r="O347" t="s">
        <v>17</v>
      </c>
      <c r="P347" t="s">
        <v>17</v>
      </c>
    </row>
    <row r="348" spans="2:16">
      <c r="B348">
        <v>1978</v>
      </c>
      <c r="C348">
        <v>1</v>
      </c>
      <c r="D348">
        <v>9</v>
      </c>
      <c r="E348">
        <v>37.872999999999998</v>
      </c>
      <c r="F348" t="s">
        <v>17</v>
      </c>
      <c r="G348" t="s">
        <v>17</v>
      </c>
      <c r="H348" t="s">
        <v>17</v>
      </c>
      <c r="I348" t="s">
        <v>17</v>
      </c>
      <c r="J348" t="s">
        <v>17</v>
      </c>
      <c r="K348" t="s">
        <v>17</v>
      </c>
      <c r="L348" t="s">
        <v>17</v>
      </c>
      <c r="M348" t="s">
        <v>17</v>
      </c>
      <c r="N348" t="s">
        <v>17</v>
      </c>
      <c r="O348" t="s">
        <v>17</v>
      </c>
      <c r="P348" t="s">
        <v>17</v>
      </c>
    </row>
    <row r="349" spans="2:16">
      <c r="B349">
        <v>1978</v>
      </c>
      <c r="C349">
        <v>1</v>
      </c>
      <c r="D349">
        <v>10</v>
      </c>
      <c r="E349">
        <v>42.107999999999997</v>
      </c>
      <c r="F349" t="s">
        <v>17</v>
      </c>
      <c r="G349" t="s">
        <v>17</v>
      </c>
      <c r="H349" t="s">
        <v>17</v>
      </c>
      <c r="I349" t="s">
        <v>17</v>
      </c>
      <c r="J349" t="s">
        <v>17</v>
      </c>
      <c r="K349" t="s">
        <v>17</v>
      </c>
      <c r="L349" t="s">
        <v>17</v>
      </c>
      <c r="M349" t="s">
        <v>17</v>
      </c>
      <c r="N349" t="s">
        <v>17</v>
      </c>
      <c r="O349" t="s">
        <v>17</v>
      </c>
      <c r="P349" t="s">
        <v>17</v>
      </c>
    </row>
    <row r="350" spans="2:16">
      <c r="B350">
        <v>1978</v>
      </c>
      <c r="C350">
        <v>1</v>
      </c>
      <c r="D350">
        <v>11</v>
      </c>
      <c r="E350">
        <v>38.356999999999999</v>
      </c>
      <c r="F350" t="s">
        <v>17</v>
      </c>
      <c r="G350" t="s">
        <v>17</v>
      </c>
      <c r="H350" t="s">
        <v>17</v>
      </c>
      <c r="I350" t="s">
        <v>17</v>
      </c>
      <c r="J350" t="s">
        <v>17</v>
      </c>
      <c r="K350" t="s">
        <v>17</v>
      </c>
      <c r="L350" t="s">
        <v>17</v>
      </c>
      <c r="M350" t="s">
        <v>17</v>
      </c>
      <c r="N350" t="s">
        <v>17</v>
      </c>
      <c r="O350" t="s">
        <v>17</v>
      </c>
      <c r="P350" t="s">
        <v>17</v>
      </c>
    </row>
    <row r="351" spans="2:16">
      <c r="B351">
        <v>1978</v>
      </c>
      <c r="C351">
        <v>1</v>
      </c>
      <c r="D351">
        <v>12</v>
      </c>
      <c r="E351">
        <v>39.567</v>
      </c>
      <c r="F351" t="s">
        <v>17</v>
      </c>
      <c r="G351" t="s">
        <v>17</v>
      </c>
      <c r="H351" t="s">
        <v>17</v>
      </c>
      <c r="I351" t="s">
        <v>17</v>
      </c>
      <c r="J351" t="s">
        <v>17</v>
      </c>
      <c r="K351" t="s">
        <v>17</v>
      </c>
      <c r="L351" t="s">
        <v>17</v>
      </c>
      <c r="M351" t="s">
        <v>17</v>
      </c>
      <c r="N351" t="s">
        <v>17</v>
      </c>
      <c r="O351" t="s">
        <v>17</v>
      </c>
      <c r="P351" t="s">
        <v>17</v>
      </c>
    </row>
    <row r="352" spans="2:16">
      <c r="B352">
        <v>1978</v>
      </c>
      <c r="C352">
        <v>1</v>
      </c>
      <c r="D352">
        <v>13</v>
      </c>
      <c r="E352">
        <v>44.77</v>
      </c>
      <c r="F352" t="s">
        <v>17</v>
      </c>
      <c r="G352" t="s">
        <v>17</v>
      </c>
      <c r="H352" t="s">
        <v>17</v>
      </c>
      <c r="I352" t="s">
        <v>17</v>
      </c>
      <c r="J352" t="s">
        <v>17</v>
      </c>
      <c r="K352" t="s">
        <v>17</v>
      </c>
      <c r="L352" t="s">
        <v>17</v>
      </c>
      <c r="M352" t="s">
        <v>17</v>
      </c>
      <c r="N352" t="s">
        <v>17</v>
      </c>
      <c r="O352" t="s">
        <v>17</v>
      </c>
      <c r="P352" t="s">
        <v>17</v>
      </c>
    </row>
    <row r="353" spans="2:16">
      <c r="B353">
        <v>1978</v>
      </c>
      <c r="C353">
        <v>1</v>
      </c>
      <c r="D353">
        <v>14</v>
      </c>
      <c r="E353">
        <v>35.695</v>
      </c>
      <c r="F353" t="s">
        <v>17</v>
      </c>
      <c r="G353" t="s">
        <v>17</v>
      </c>
      <c r="H353" t="s">
        <v>17</v>
      </c>
      <c r="I353" t="s">
        <v>17</v>
      </c>
      <c r="J353" t="s">
        <v>17</v>
      </c>
      <c r="K353" t="s">
        <v>17</v>
      </c>
      <c r="L353" t="s">
        <v>17</v>
      </c>
      <c r="M353" t="s">
        <v>17</v>
      </c>
      <c r="N353" t="s">
        <v>17</v>
      </c>
      <c r="O353" t="s">
        <v>17</v>
      </c>
      <c r="P353" t="s">
        <v>17</v>
      </c>
    </row>
    <row r="354" spans="2:16">
      <c r="B354">
        <v>1978</v>
      </c>
      <c r="C354">
        <v>2</v>
      </c>
      <c r="D354">
        <v>1</v>
      </c>
      <c r="E354">
        <v>19.239000000000001</v>
      </c>
      <c r="F354" t="s">
        <v>17</v>
      </c>
      <c r="G354" t="s">
        <v>17</v>
      </c>
      <c r="H354" t="s">
        <v>17</v>
      </c>
      <c r="I354" t="s">
        <v>17</v>
      </c>
      <c r="J354" t="s">
        <v>17</v>
      </c>
      <c r="K354" t="s">
        <v>17</v>
      </c>
      <c r="L354" t="s">
        <v>17</v>
      </c>
      <c r="M354" t="s">
        <v>17</v>
      </c>
      <c r="N354" t="s">
        <v>17</v>
      </c>
      <c r="O354" t="s">
        <v>17</v>
      </c>
      <c r="P354" t="s">
        <v>17</v>
      </c>
    </row>
    <row r="355" spans="2:16">
      <c r="B355">
        <v>1978</v>
      </c>
      <c r="C355">
        <v>2</v>
      </c>
      <c r="D355">
        <v>2</v>
      </c>
      <c r="E355">
        <v>21.295999999999999</v>
      </c>
      <c r="F355" t="s">
        <v>17</v>
      </c>
      <c r="G355" t="s">
        <v>17</v>
      </c>
      <c r="H355" t="s">
        <v>17</v>
      </c>
      <c r="I355" t="s">
        <v>17</v>
      </c>
      <c r="J355" t="s">
        <v>17</v>
      </c>
      <c r="K355" t="s">
        <v>17</v>
      </c>
      <c r="L355" t="s">
        <v>17</v>
      </c>
      <c r="M355" t="s">
        <v>17</v>
      </c>
      <c r="N355" t="s">
        <v>17</v>
      </c>
      <c r="O355" t="s">
        <v>17</v>
      </c>
      <c r="P355" t="s">
        <v>17</v>
      </c>
    </row>
    <row r="356" spans="2:16">
      <c r="B356">
        <v>1978</v>
      </c>
      <c r="C356">
        <v>2</v>
      </c>
      <c r="D356">
        <v>3</v>
      </c>
      <c r="E356">
        <v>24.684000000000001</v>
      </c>
      <c r="F356" t="s">
        <v>17</v>
      </c>
      <c r="G356" t="s">
        <v>17</v>
      </c>
      <c r="H356" t="s">
        <v>17</v>
      </c>
      <c r="I356" t="s">
        <v>17</v>
      </c>
      <c r="J356" t="s">
        <v>17</v>
      </c>
      <c r="K356" t="s">
        <v>17</v>
      </c>
      <c r="L356" t="s">
        <v>17</v>
      </c>
      <c r="M356" t="s">
        <v>17</v>
      </c>
      <c r="N356" t="s">
        <v>17</v>
      </c>
      <c r="O356" t="s">
        <v>17</v>
      </c>
      <c r="P356" t="s">
        <v>17</v>
      </c>
    </row>
    <row r="357" spans="2:16">
      <c r="B357">
        <v>1978</v>
      </c>
      <c r="C357">
        <v>2</v>
      </c>
      <c r="D357">
        <v>4</v>
      </c>
      <c r="E357">
        <v>34.243000000000002</v>
      </c>
      <c r="F357" t="s">
        <v>17</v>
      </c>
      <c r="G357" t="s">
        <v>17</v>
      </c>
      <c r="H357" t="s">
        <v>17</v>
      </c>
      <c r="I357" t="s">
        <v>17</v>
      </c>
      <c r="J357" t="s">
        <v>17</v>
      </c>
      <c r="K357" t="s">
        <v>17</v>
      </c>
      <c r="L357" t="s">
        <v>17</v>
      </c>
      <c r="M357" t="s">
        <v>17</v>
      </c>
      <c r="N357" t="s">
        <v>17</v>
      </c>
      <c r="O357" t="s">
        <v>17</v>
      </c>
      <c r="P357" t="s">
        <v>17</v>
      </c>
    </row>
    <row r="358" spans="2:16">
      <c r="B358">
        <v>1978</v>
      </c>
      <c r="C358">
        <v>2</v>
      </c>
      <c r="D358">
        <v>5</v>
      </c>
      <c r="E358">
        <v>38.962000000000003</v>
      </c>
      <c r="F358" t="s">
        <v>17</v>
      </c>
      <c r="G358" t="s">
        <v>17</v>
      </c>
      <c r="H358" t="s">
        <v>17</v>
      </c>
      <c r="I358" t="s">
        <v>17</v>
      </c>
      <c r="J358" t="s">
        <v>17</v>
      </c>
      <c r="K358" t="s">
        <v>17</v>
      </c>
      <c r="L358" t="s">
        <v>17</v>
      </c>
      <c r="M358" t="s">
        <v>17</v>
      </c>
      <c r="N358" t="s">
        <v>17</v>
      </c>
      <c r="O358" t="s">
        <v>17</v>
      </c>
      <c r="P358" t="s">
        <v>17</v>
      </c>
    </row>
    <row r="359" spans="2:16">
      <c r="B359">
        <v>1978</v>
      </c>
      <c r="C359">
        <v>2</v>
      </c>
      <c r="D359">
        <v>6</v>
      </c>
      <c r="E359">
        <v>44.164999999999999</v>
      </c>
      <c r="F359" t="s">
        <v>17</v>
      </c>
      <c r="G359" t="s">
        <v>17</v>
      </c>
      <c r="H359" t="s">
        <v>17</v>
      </c>
      <c r="I359" t="s">
        <v>17</v>
      </c>
      <c r="J359" t="s">
        <v>17</v>
      </c>
      <c r="K359" t="s">
        <v>17</v>
      </c>
      <c r="L359" t="s">
        <v>17</v>
      </c>
      <c r="M359" t="s">
        <v>17</v>
      </c>
      <c r="N359" t="s">
        <v>17</v>
      </c>
      <c r="O359" t="s">
        <v>17</v>
      </c>
      <c r="P359" t="s">
        <v>17</v>
      </c>
    </row>
    <row r="360" spans="2:16">
      <c r="B360">
        <v>1978</v>
      </c>
      <c r="C360">
        <v>2</v>
      </c>
      <c r="D360">
        <v>7</v>
      </c>
      <c r="E360">
        <v>50.698999999999998</v>
      </c>
      <c r="F360" t="s">
        <v>17</v>
      </c>
      <c r="G360" t="s">
        <v>17</v>
      </c>
      <c r="H360" t="s">
        <v>17</v>
      </c>
      <c r="I360" t="s">
        <v>17</v>
      </c>
      <c r="J360" t="s">
        <v>17</v>
      </c>
      <c r="K360" t="s">
        <v>17</v>
      </c>
      <c r="L360" t="s">
        <v>17</v>
      </c>
      <c r="M360" t="s">
        <v>17</v>
      </c>
      <c r="N360" t="s">
        <v>17</v>
      </c>
      <c r="O360" t="s">
        <v>17</v>
      </c>
      <c r="P360" t="s">
        <v>17</v>
      </c>
    </row>
    <row r="361" spans="2:16">
      <c r="B361">
        <v>1978</v>
      </c>
      <c r="C361">
        <v>2</v>
      </c>
      <c r="D361">
        <v>8</v>
      </c>
      <c r="E361">
        <v>36.420999999999999</v>
      </c>
      <c r="F361" t="s">
        <v>17</v>
      </c>
      <c r="G361" t="s">
        <v>17</v>
      </c>
      <c r="H361" t="s">
        <v>17</v>
      </c>
      <c r="I361" t="s">
        <v>17</v>
      </c>
      <c r="J361" t="s">
        <v>17</v>
      </c>
      <c r="K361" t="s">
        <v>17</v>
      </c>
      <c r="L361" t="s">
        <v>17</v>
      </c>
      <c r="M361" t="s">
        <v>17</v>
      </c>
      <c r="N361" t="s">
        <v>17</v>
      </c>
      <c r="O361" t="s">
        <v>17</v>
      </c>
      <c r="P361" t="s">
        <v>17</v>
      </c>
    </row>
    <row r="362" spans="2:16">
      <c r="B362">
        <v>1978</v>
      </c>
      <c r="C362">
        <v>2</v>
      </c>
      <c r="D362">
        <v>9</v>
      </c>
      <c r="E362">
        <v>42.228999999999999</v>
      </c>
      <c r="F362" t="s">
        <v>17</v>
      </c>
      <c r="G362" t="s">
        <v>17</v>
      </c>
      <c r="H362" t="s">
        <v>17</v>
      </c>
      <c r="I362" t="s">
        <v>17</v>
      </c>
      <c r="J362" t="s">
        <v>17</v>
      </c>
      <c r="K362" t="s">
        <v>17</v>
      </c>
      <c r="L362" t="s">
        <v>17</v>
      </c>
      <c r="M362" t="s">
        <v>17</v>
      </c>
      <c r="N362" t="s">
        <v>17</v>
      </c>
      <c r="O362" t="s">
        <v>17</v>
      </c>
      <c r="P362" t="s">
        <v>17</v>
      </c>
    </row>
    <row r="363" spans="2:16">
      <c r="B363">
        <v>1978</v>
      </c>
      <c r="C363">
        <v>2</v>
      </c>
      <c r="D363">
        <v>10</v>
      </c>
      <c r="E363">
        <v>42.35</v>
      </c>
      <c r="F363" t="s">
        <v>17</v>
      </c>
      <c r="G363" t="s">
        <v>17</v>
      </c>
      <c r="H363" t="s">
        <v>17</v>
      </c>
      <c r="I363" t="s">
        <v>17</v>
      </c>
      <c r="J363" t="s">
        <v>17</v>
      </c>
      <c r="K363" t="s">
        <v>17</v>
      </c>
      <c r="L363" t="s">
        <v>17</v>
      </c>
      <c r="M363" t="s">
        <v>17</v>
      </c>
      <c r="N363" t="s">
        <v>17</v>
      </c>
      <c r="O363" t="s">
        <v>17</v>
      </c>
      <c r="P363" t="s">
        <v>17</v>
      </c>
    </row>
    <row r="364" spans="2:16">
      <c r="B364">
        <v>1978</v>
      </c>
      <c r="C364">
        <v>2</v>
      </c>
      <c r="D364">
        <v>11</v>
      </c>
      <c r="E364">
        <v>39.688000000000002</v>
      </c>
      <c r="F364" t="s">
        <v>17</v>
      </c>
      <c r="G364" t="s">
        <v>17</v>
      </c>
      <c r="H364" t="s">
        <v>17</v>
      </c>
      <c r="I364" t="s">
        <v>17</v>
      </c>
      <c r="J364" t="s">
        <v>17</v>
      </c>
      <c r="K364" t="s">
        <v>17</v>
      </c>
      <c r="L364" t="s">
        <v>17</v>
      </c>
      <c r="M364" t="s">
        <v>17</v>
      </c>
      <c r="N364" t="s">
        <v>17</v>
      </c>
      <c r="O364" t="s">
        <v>17</v>
      </c>
      <c r="P364" t="s">
        <v>17</v>
      </c>
    </row>
    <row r="365" spans="2:16">
      <c r="B365">
        <v>1978</v>
      </c>
      <c r="C365">
        <v>2</v>
      </c>
      <c r="D365">
        <v>12</v>
      </c>
      <c r="E365">
        <v>43.802</v>
      </c>
      <c r="F365" t="s">
        <v>17</v>
      </c>
      <c r="G365" t="s">
        <v>17</v>
      </c>
      <c r="H365" t="s">
        <v>17</v>
      </c>
      <c r="I365" t="s">
        <v>17</v>
      </c>
      <c r="J365" t="s">
        <v>17</v>
      </c>
      <c r="K365" t="s">
        <v>17</v>
      </c>
      <c r="L365" t="s">
        <v>17</v>
      </c>
      <c r="M365" t="s">
        <v>17</v>
      </c>
      <c r="N365" t="s">
        <v>17</v>
      </c>
      <c r="O365" t="s">
        <v>17</v>
      </c>
      <c r="P365" t="s">
        <v>17</v>
      </c>
    </row>
    <row r="366" spans="2:16">
      <c r="B366">
        <v>1978</v>
      </c>
      <c r="C366">
        <v>2</v>
      </c>
      <c r="D366">
        <v>13</v>
      </c>
      <c r="E366">
        <v>51.304000000000002</v>
      </c>
      <c r="F366" t="s">
        <v>17</v>
      </c>
      <c r="G366" t="s">
        <v>17</v>
      </c>
      <c r="H366" t="s">
        <v>17</v>
      </c>
      <c r="I366" t="s">
        <v>17</v>
      </c>
      <c r="J366" t="s">
        <v>17</v>
      </c>
      <c r="K366" t="s">
        <v>17</v>
      </c>
      <c r="L366" t="s">
        <v>17</v>
      </c>
      <c r="M366" t="s">
        <v>17</v>
      </c>
      <c r="N366" t="s">
        <v>17</v>
      </c>
      <c r="O366" t="s">
        <v>17</v>
      </c>
      <c r="P366" t="s">
        <v>17</v>
      </c>
    </row>
    <row r="367" spans="2:16">
      <c r="B367">
        <v>1978</v>
      </c>
      <c r="C367">
        <v>2</v>
      </c>
      <c r="D367">
        <v>14</v>
      </c>
      <c r="E367">
        <v>37.752000000000002</v>
      </c>
      <c r="F367" t="s">
        <v>17</v>
      </c>
      <c r="G367" t="s">
        <v>17</v>
      </c>
      <c r="H367" t="s">
        <v>17</v>
      </c>
      <c r="I367" t="s">
        <v>17</v>
      </c>
      <c r="J367" t="s">
        <v>17</v>
      </c>
      <c r="K367" t="s">
        <v>17</v>
      </c>
      <c r="L367" t="s">
        <v>17</v>
      </c>
      <c r="M367" t="s">
        <v>17</v>
      </c>
      <c r="N367" t="s">
        <v>17</v>
      </c>
      <c r="O367" t="s">
        <v>17</v>
      </c>
      <c r="P367" t="s">
        <v>17</v>
      </c>
    </row>
    <row r="368" spans="2:16">
      <c r="B368">
        <v>1978</v>
      </c>
      <c r="C368">
        <v>3</v>
      </c>
      <c r="D368">
        <v>1</v>
      </c>
      <c r="E368">
        <v>20.327999999999999</v>
      </c>
      <c r="F368" t="s">
        <v>17</v>
      </c>
      <c r="G368" t="s">
        <v>17</v>
      </c>
      <c r="H368" t="s">
        <v>17</v>
      </c>
      <c r="I368" t="s">
        <v>17</v>
      </c>
      <c r="J368" t="s">
        <v>17</v>
      </c>
      <c r="K368" t="s">
        <v>17</v>
      </c>
      <c r="L368" t="s">
        <v>17</v>
      </c>
      <c r="M368" t="s">
        <v>17</v>
      </c>
      <c r="N368" t="s">
        <v>17</v>
      </c>
      <c r="O368" t="s">
        <v>17</v>
      </c>
      <c r="P368" t="s">
        <v>17</v>
      </c>
    </row>
    <row r="369" spans="2:16">
      <c r="B369">
        <v>1978</v>
      </c>
      <c r="C369">
        <v>3</v>
      </c>
      <c r="D369">
        <v>2</v>
      </c>
      <c r="E369">
        <v>21.658999999999999</v>
      </c>
      <c r="F369" t="s">
        <v>17</v>
      </c>
      <c r="G369" t="s">
        <v>17</v>
      </c>
      <c r="H369" t="s">
        <v>17</v>
      </c>
      <c r="I369" t="s">
        <v>17</v>
      </c>
      <c r="J369" t="s">
        <v>17</v>
      </c>
      <c r="K369" t="s">
        <v>17</v>
      </c>
      <c r="L369" t="s">
        <v>17</v>
      </c>
      <c r="M369" t="s">
        <v>17</v>
      </c>
      <c r="N369" t="s">
        <v>17</v>
      </c>
      <c r="O369" t="s">
        <v>17</v>
      </c>
      <c r="P369" t="s">
        <v>17</v>
      </c>
    </row>
    <row r="370" spans="2:16">
      <c r="B370">
        <v>1978</v>
      </c>
      <c r="C370">
        <v>3</v>
      </c>
      <c r="D370">
        <v>3</v>
      </c>
      <c r="E370">
        <v>27.466999999999999</v>
      </c>
      <c r="F370" t="s">
        <v>17</v>
      </c>
      <c r="G370" t="s">
        <v>17</v>
      </c>
      <c r="H370" t="s">
        <v>17</v>
      </c>
      <c r="I370" t="s">
        <v>17</v>
      </c>
      <c r="J370" t="s">
        <v>17</v>
      </c>
      <c r="K370" t="s">
        <v>17</v>
      </c>
      <c r="L370" t="s">
        <v>17</v>
      </c>
      <c r="M370" t="s">
        <v>17</v>
      </c>
      <c r="N370" t="s">
        <v>17</v>
      </c>
      <c r="O370" t="s">
        <v>17</v>
      </c>
      <c r="P370" t="s">
        <v>17</v>
      </c>
    </row>
    <row r="371" spans="2:16">
      <c r="B371">
        <v>1978</v>
      </c>
      <c r="C371">
        <v>3</v>
      </c>
      <c r="D371">
        <v>4</v>
      </c>
      <c r="E371">
        <v>34.484999999999999</v>
      </c>
      <c r="F371" t="s">
        <v>17</v>
      </c>
      <c r="G371" t="s">
        <v>17</v>
      </c>
      <c r="H371" t="s">
        <v>17</v>
      </c>
      <c r="I371" t="s">
        <v>17</v>
      </c>
      <c r="J371" t="s">
        <v>17</v>
      </c>
      <c r="K371" t="s">
        <v>17</v>
      </c>
      <c r="L371" t="s">
        <v>17</v>
      </c>
      <c r="M371" t="s">
        <v>17</v>
      </c>
      <c r="N371" t="s">
        <v>17</v>
      </c>
      <c r="O371" t="s">
        <v>17</v>
      </c>
      <c r="P371" t="s">
        <v>17</v>
      </c>
    </row>
    <row r="372" spans="2:16">
      <c r="B372">
        <v>1978</v>
      </c>
      <c r="C372">
        <v>3</v>
      </c>
      <c r="D372">
        <v>5</v>
      </c>
      <c r="E372">
        <v>36.542000000000002</v>
      </c>
      <c r="F372" t="s">
        <v>17</v>
      </c>
      <c r="G372" t="s">
        <v>17</v>
      </c>
      <c r="H372" t="s">
        <v>17</v>
      </c>
      <c r="I372" t="s">
        <v>17</v>
      </c>
      <c r="J372" t="s">
        <v>17</v>
      </c>
      <c r="K372" t="s">
        <v>17</v>
      </c>
      <c r="L372" t="s">
        <v>17</v>
      </c>
      <c r="M372" t="s">
        <v>17</v>
      </c>
      <c r="N372" t="s">
        <v>17</v>
      </c>
      <c r="O372" t="s">
        <v>17</v>
      </c>
      <c r="P372" t="s">
        <v>17</v>
      </c>
    </row>
    <row r="373" spans="2:16">
      <c r="B373">
        <v>1978</v>
      </c>
      <c r="C373">
        <v>3</v>
      </c>
      <c r="D373">
        <v>6</v>
      </c>
      <c r="E373">
        <v>45.496000000000002</v>
      </c>
      <c r="F373" t="s">
        <v>17</v>
      </c>
      <c r="G373" t="s">
        <v>17</v>
      </c>
      <c r="H373" t="s">
        <v>17</v>
      </c>
      <c r="I373" t="s">
        <v>17</v>
      </c>
      <c r="J373" t="s">
        <v>17</v>
      </c>
      <c r="K373" t="s">
        <v>17</v>
      </c>
      <c r="L373" t="s">
        <v>17</v>
      </c>
      <c r="M373" t="s">
        <v>17</v>
      </c>
      <c r="N373" t="s">
        <v>17</v>
      </c>
      <c r="O373" t="s">
        <v>17</v>
      </c>
      <c r="P373" t="s">
        <v>17</v>
      </c>
    </row>
    <row r="374" spans="2:16">
      <c r="B374">
        <v>1978</v>
      </c>
      <c r="C374">
        <v>3</v>
      </c>
      <c r="D374">
        <v>7</v>
      </c>
      <c r="E374">
        <v>14.52</v>
      </c>
      <c r="F374" t="s">
        <v>17</v>
      </c>
      <c r="G374" t="s">
        <v>17</v>
      </c>
      <c r="H374" t="s">
        <v>17</v>
      </c>
      <c r="I374" t="s">
        <v>17</v>
      </c>
      <c r="J374" t="s">
        <v>17</v>
      </c>
      <c r="K374" t="s">
        <v>17</v>
      </c>
      <c r="L374" t="s">
        <v>17</v>
      </c>
      <c r="M374" t="s">
        <v>17</v>
      </c>
      <c r="N374" t="s">
        <v>17</v>
      </c>
      <c r="O374" t="s">
        <v>17</v>
      </c>
      <c r="P374" t="s">
        <v>17</v>
      </c>
    </row>
    <row r="375" spans="2:16">
      <c r="B375">
        <v>1978</v>
      </c>
      <c r="C375">
        <v>3</v>
      </c>
      <c r="D375">
        <v>8</v>
      </c>
      <c r="E375">
        <v>40.171999999999997</v>
      </c>
      <c r="F375" t="s">
        <v>17</v>
      </c>
      <c r="G375" t="s">
        <v>17</v>
      </c>
      <c r="H375" t="s">
        <v>17</v>
      </c>
      <c r="I375" t="s">
        <v>17</v>
      </c>
      <c r="J375" t="s">
        <v>17</v>
      </c>
      <c r="K375" t="s">
        <v>17</v>
      </c>
      <c r="L375" t="s">
        <v>17</v>
      </c>
      <c r="M375" t="s">
        <v>17</v>
      </c>
      <c r="N375" t="s">
        <v>17</v>
      </c>
      <c r="O375" t="s">
        <v>17</v>
      </c>
      <c r="P375" t="s">
        <v>17</v>
      </c>
    </row>
    <row r="376" spans="2:16">
      <c r="B376">
        <v>1978</v>
      </c>
      <c r="C376">
        <v>3</v>
      </c>
      <c r="D376">
        <v>9</v>
      </c>
      <c r="E376">
        <v>21.175000000000001</v>
      </c>
      <c r="F376" t="s">
        <v>17</v>
      </c>
      <c r="G376" t="s">
        <v>17</v>
      </c>
      <c r="H376" t="s">
        <v>17</v>
      </c>
      <c r="I376" t="s">
        <v>17</v>
      </c>
      <c r="J376" t="s">
        <v>17</v>
      </c>
      <c r="K376" t="s">
        <v>17</v>
      </c>
      <c r="L376" t="s">
        <v>17</v>
      </c>
      <c r="M376" t="s">
        <v>17</v>
      </c>
      <c r="N376" t="s">
        <v>17</v>
      </c>
      <c r="O376" t="s">
        <v>17</v>
      </c>
      <c r="P376" t="s">
        <v>17</v>
      </c>
    </row>
    <row r="377" spans="2:16">
      <c r="B377">
        <v>1978</v>
      </c>
      <c r="C377">
        <v>3</v>
      </c>
      <c r="D377">
        <v>10</v>
      </c>
      <c r="E377">
        <v>37.389000000000003</v>
      </c>
      <c r="F377" t="s">
        <v>17</v>
      </c>
      <c r="G377" t="s">
        <v>17</v>
      </c>
      <c r="H377" t="s">
        <v>17</v>
      </c>
      <c r="I377" t="s">
        <v>17</v>
      </c>
      <c r="J377" t="s">
        <v>17</v>
      </c>
      <c r="K377" t="s">
        <v>17</v>
      </c>
      <c r="L377" t="s">
        <v>17</v>
      </c>
      <c r="M377" t="s">
        <v>17</v>
      </c>
      <c r="N377" t="s">
        <v>17</v>
      </c>
      <c r="O377" t="s">
        <v>17</v>
      </c>
      <c r="P377" t="s">
        <v>17</v>
      </c>
    </row>
    <row r="378" spans="2:16">
      <c r="B378">
        <v>1978</v>
      </c>
      <c r="C378">
        <v>3</v>
      </c>
      <c r="D378">
        <v>11</v>
      </c>
      <c r="E378">
        <v>38.478000000000002</v>
      </c>
      <c r="F378" t="s">
        <v>17</v>
      </c>
      <c r="G378" t="s">
        <v>17</v>
      </c>
      <c r="H378" t="s">
        <v>17</v>
      </c>
      <c r="I378" t="s">
        <v>17</v>
      </c>
      <c r="J378" t="s">
        <v>17</v>
      </c>
      <c r="K378" t="s">
        <v>17</v>
      </c>
      <c r="L378" t="s">
        <v>17</v>
      </c>
      <c r="M378" t="s">
        <v>17</v>
      </c>
      <c r="N378" t="s">
        <v>17</v>
      </c>
      <c r="O378" t="s">
        <v>17</v>
      </c>
      <c r="P378" t="s">
        <v>17</v>
      </c>
    </row>
    <row r="379" spans="2:16">
      <c r="B379">
        <v>1978</v>
      </c>
      <c r="C379">
        <v>3</v>
      </c>
      <c r="D379">
        <v>12</v>
      </c>
      <c r="E379">
        <v>38.115000000000002</v>
      </c>
      <c r="F379" t="s">
        <v>17</v>
      </c>
      <c r="G379" t="s">
        <v>17</v>
      </c>
      <c r="H379" t="s">
        <v>17</v>
      </c>
      <c r="I379" t="s">
        <v>17</v>
      </c>
      <c r="J379" t="s">
        <v>17</v>
      </c>
      <c r="K379" t="s">
        <v>17</v>
      </c>
      <c r="L379" t="s">
        <v>17</v>
      </c>
      <c r="M379" t="s">
        <v>17</v>
      </c>
      <c r="N379" t="s">
        <v>17</v>
      </c>
      <c r="O379" t="s">
        <v>17</v>
      </c>
      <c r="P379" t="s">
        <v>17</v>
      </c>
    </row>
    <row r="380" spans="2:16">
      <c r="B380">
        <v>1978</v>
      </c>
      <c r="C380">
        <v>3</v>
      </c>
      <c r="D380">
        <v>13</v>
      </c>
      <c r="E380">
        <v>45.859000000000002</v>
      </c>
      <c r="F380" t="s">
        <v>17</v>
      </c>
      <c r="G380" t="s">
        <v>17</v>
      </c>
      <c r="H380" t="s">
        <v>17</v>
      </c>
      <c r="I380" t="s">
        <v>17</v>
      </c>
      <c r="J380" t="s">
        <v>17</v>
      </c>
      <c r="K380" t="s">
        <v>17</v>
      </c>
      <c r="L380" t="s">
        <v>17</v>
      </c>
      <c r="M380" t="s">
        <v>17</v>
      </c>
      <c r="N380" t="s">
        <v>17</v>
      </c>
      <c r="O380" t="s">
        <v>17</v>
      </c>
      <c r="P380" t="s">
        <v>17</v>
      </c>
    </row>
    <row r="381" spans="2:16">
      <c r="B381">
        <v>1978</v>
      </c>
      <c r="C381">
        <v>3</v>
      </c>
      <c r="D381">
        <v>14</v>
      </c>
      <c r="E381">
        <v>39.325000000000003</v>
      </c>
      <c r="F381" t="s">
        <v>17</v>
      </c>
      <c r="G381" t="s">
        <v>17</v>
      </c>
      <c r="H381" t="s">
        <v>17</v>
      </c>
      <c r="I381" t="s">
        <v>17</v>
      </c>
      <c r="J381" t="s">
        <v>17</v>
      </c>
      <c r="K381" t="s">
        <v>17</v>
      </c>
      <c r="L381" t="s">
        <v>17</v>
      </c>
      <c r="M381" t="s">
        <v>17</v>
      </c>
      <c r="N381" t="s">
        <v>17</v>
      </c>
      <c r="O381" t="s">
        <v>17</v>
      </c>
      <c r="P381" t="s">
        <v>17</v>
      </c>
    </row>
    <row r="382" spans="2:16">
      <c r="B382">
        <v>1978</v>
      </c>
      <c r="C382">
        <v>4</v>
      </c>
      <c r="D382">
        <v>1</v>
      </c>
      <c r="E382">
        <v>23.474</v>
      </c>
      <c r="F382" t="s">
        <v>17</v>
      </c>
      <c r="G382" t="s">
        <v>17</v>
      </c>
      <c r="H382" t="s">
        <v>17</v>
      </c>
      <c r="I382" t="s">
        <v>17</v>
      </c>
      <c r="J382" t="s">
        <v>17</v>
      </c>
      <c r="K382" t="s">
        <v>17</v>
      </c>
      <c r="L382" t="s">
        <v>17</v>
      </c>
      <c r="M382" t="s">
        <v>17</v>
      </c>
      <c r="N382" t="s">
        <v>17</v>
      </c>
      <c r="O382" t="s">
        <v>17</v>
      </c>
      <c r="P382" t="s">
        <v>17</v>
      </c>
    </row>
    <row r="383" spans="2:16">
      <c r="B383">
        <v>1978</v>
      </c>
      <c r="C383">
        <v>4</v>
      </c>
      <c r="D383">
        <v>2</v>
      </c>
      <c r="E383">
        <v>21.658999999999999</v>
      </c>
      <c r="F383" t="s">
        <v>17</v>
      </c>
      <c r="G383" t="s">
        <v>17</v>
      </c>
      <c r="H383" t="s">
        <v>17</v>
      </c>
      <c r="I383" t="s">
        <v>17</v>
      </c>
      <c r="J383" t="s">
        <v>17</v>
      </c>
      <c r="K383" t="s">
        <v>17</v>
      </c>
      <c r="L383" t="s">
        <v>17</v>
      </c>
      <c r="M383" t="s">
        <v>17</v>
      </c>
      <c r="N383" t="s">
        <v>17</v>
      </c>
      <c r="O383" t="s">
        <v>17</v>
      </c>
      <c r="P383" t="s">
        <v>17</v>
      </c>
    </row>
    <row r="384" spans="2:16">
      <c r="B384">
        <v>1978</v>
      </c>
      <c r="C384">
        <v>4</v>
      </c>
      <c r="D384">
        <v>3</v>
      </c>
      <c r="E384">
        <v>31.46</v>
      </c>
      <c r="F384" t="s">
        <v>17</v>
      </c>
      <c r="G384" t="s">
        <v>17</v>
      </c>
      <c r="H384" t="s">
        <v>17</v>
      </c>
      <c r="I384" t="s">
        <v>17</v>
      </c>
      <c r="J384" t="s">
        <v>17</v>
      </c>
      <c r="K384" t="s">
        <v>17</v>
      </c>
      <c r="L384" t="s">
        <v>17</v>
      </c>
      <c r="M384" t="s">
        <v>17</v>
      </c>
      <c r="N384" t="s">
        <v>17</v>
      </c>
      <c r="O384" t="s">
        <v>17</v>
      </c>
      <c r="P384" t="s">
        <v>17</v>
      </c>
    </row>
    <row r="385" spans="2:16">
      <c r="B385">
        <v>1978</v>
      </c>
      <c r="C385">
        <v>4</v>
      </c>
      <c r="D385">
        <v>4</v>
      </c>
      <c r="E385">
        <v>35.090000000000003</v>
      </c>
      <c r="F385" t="s">
        <v>17</v>
      </c>
      <c r="G385" t="s">
        <v>17</v>
      </c>
      <c r="H385" t="s">
        <v>17</v>
      </c>
      <c r="I385" t="s">
        <v>17</v>
      </c>
      <c r="J385" t="s">
        <v>17</v>
      </c>
      <c r="K385" t="s">
        <v>17</v>
      </c>
      <c r="L385" t="s">
        <v>17</v>
      </c>
      <c r="M385" t="s">
        <v>17</v>
      </c>
      <c r="N385" t="s">
        <v>17</v>
      </c>
      <c r="O385" t="s">
        <v>17</v>
      </c>
      <c r="P385" t="s">
        <v>17</v>
      </c>
    </row>
    <row r="386" spans="2:16">
      <c r="B386">
        <v>1978</v>
      </c>
      <c r="C386">
        <v>4</v>
      </c>
      <c r="D386">
        <v>5</v>
      </c>
      <c r="E386">
        <v>44.164999999999999</v>
      </c>
      <c r="F386" t="s">
        <v>17</v>
      </c>
      <c r="G386" t="s">
        <v>17</v>
      </c>
      <c r="H386" t="s">
        <v>17</v>
      </c>
      <c r="I386" t="s">
        <v>17</v>
      </c>
      <c r="J386" t="s">
        <v>17</v>
      </c>
      <c r="K386" t="s">
        <v>17</v>
      </c>
      <c r="L386" t="s">
        <v>17</v>
      </c>
      <c r="M386" t="s">
        <v>17</v>
      </c>
      <c r="N386" t="s">
        <v>17</v>
      </c>
      <c r="O386" t="s">
        <v>17</v>
      </c>
      <c r="P386" t="s">
        <v>17</v>
      </c>
    </row>
    <row r="387" spans="2:16">
      <c r="B387">
        <v>1978</v>
      </c>
      <c r="C387">
        <v>4</v>
      </c>
      <c r="D387">
        <v>6</v>
      </c>
      <c r="E387">
        <v>44.77</v>
      </c>
      <c r="F387" t="s">
        <v>17</v>
      </c>
      <c r="G387" t="s">
        <v>17</v>
      </c>
      <c r="H387" t="s">
        <v>17</v>
      </c>
      <c r="I387" t="s">
        <v>17</v>
      </c>
      <c r="J387" t="s">
        <v>17</v>
      </c>
      <c r="K387" t="s">
        <v>17</v>
      </c>
      <c r="L387" t="s">
        <v>17</v>
      </c>
      <c r="M387" t="s">
        <v>17</v>
      </c>
      <c r="N387" t="s">
        <v>17</v>
      </c>
      <c r="O387" t="s">
        <v>17</v>
      </c>
      <c r="P387" t="s">
        <v>17</v>
      </c>
    </row>
    <row r="388" spans="2:16">
      <c r="B388">
        <v>1978</v>
      </c>
      <c r="C388">
        <v>4</v>
      </c>
      <c r="D388">
        <v>7</v>
      </c>
      <c r="E388">
        <v>46.585000000000001</v>
      </c>
      <c r="F388" t="s">
        <v>17</v>
      </c>
      <c r="G388" t="s">
        <v>17</v>
      </c>
      <c r="H388" t="s">
        <v>17</v>
      </c>
      <c r="I388" t="s">
        <v>17</v>
      </c>
      <c r="J388" t="s">
        <v>17</v>
      </c>
      <c r="K388" t="s">
        <v>17</v>
      </c>
      <c r="L388" t="s">
        <v>17</v>
      </c>
      <c r="M388" t="s">
        <v>17</v>
      </c>
      <c r="N388" t="s">
        <v>17</v>
      </c>
      <c r="O388" t="s">
        <v>17</v>
      </c>
      <c r="P388" t="s">
        <v>17</v>
      </c>
    </row>
    <row r="389" spans="2:16">
      <c r="B389">
        <v>1978</v>
      </c>
      <c r="C389">
        <v>4</v>
      </c>
      <c r="D389">
        <v>8</v>
      </c>
      <c r="E389">
        <v>41.381999999999998</v>
      </c>
      <c r="F389" t="s">
        <v>17</v>
      </c>
      <c r="G389" t="s">
        <v>17</v>
      </c>
      <c r="H389" t="s">
        <v>17</v>
      </c>
      <c r="I389" t="s">
        <v>17</v>
      </c>
      <c r="J389" t="s">
        <v>17</v>
      </c>
      <c r="K389" t="s">
        <v>17</v>
      </c>
      <c r="L389" t="s">
        <v>17</v>
      </c>
      <c r="M389" t="s">
        <v>17</v>
      </c>
      <c r="N389" t="s">
        <v>17</v>
      </c>
      <c r="O389" t="s">
        <v>17</v>
      </c>
      <c r="P389" t="s">
        <v>17</v>
      </c>
    </row>
    <row r="390" spans="2:16">
      <c r="B390">
        <v>1978</v>
      </c>
      <c r="C390">
        <v>4</v>
      </c>
      <c r="D390">
        <v>9</v>
      </c>
      <c r="E390">
        <v>38.235999999999997</v>
      </c>
      <c r="F390" t="s">
        <v>17</v>
      </c>
      <c r="G390" t="s">
        <v>17</v>
      </c>
      <c r="H390" t="s">
        <v>17</v>
      </c>
      <c r="I390" t="s">
        <v>17</v>
      </c>
      <c r="J390" t="s">
        <v>17</v>
      </c>
      <c r="K390" t="s">
        <v>17</v>
      </c>
      <c r="L390" t="s">
        <v>17</v>
      </c>
      <c r="M390" t="s">
        <v>17</v>
      </c>
      <c r="N390" t="s">
        <v>17</v>
      </c>
      <c r="O390" t="s">
        <v>17</v>
      </c>
      <c r="P390" t="s">
        <v>17</v>
      </c>
    </row>
    <row r="391" spans="2:16">
      <c r="B391">
        <v>1978</v>
      </c>
      <c r="C391">
        <v>4</v>
      </c>
      <c r="D391">
        <v>10</v>
      </c>
      <c r="E391">
        <v>36.662999999999997</v>
      </c>
      <c r="F391" t="s">
        <v>17</v>
      </c>
      <c r="G391" t="s">
        <v>17</v>
      </c>
      <c r="H391" t="s">
        <v>17</v>
      </c>
      <c r="I391" t="s">
        <v>17</v>
      </c>
      <c r="J391" t="s">
        <v>17</v>
      </c>
      <c r="K391" t="s">
        <v>17</v>
      </c>
      <c r="L391" t="s">
        <v>17</v>
      </c>
      <c r="M391" t="s">
        <v>17</v>
      </c>
      <c r="N391" t="s">
        <v>17</v>
      </c>
      <c r="O391" t="s">
        <v>17</v>
      </c>
      <c r="P391" t="s">
        <v>17</v>
      </c>
    </row>
    <row r="392" spans="2:16">
      <c r="B392">
        <v>1978</v>
      </c>
      <c r="C392">
        <v>4</v>
      </c>
      <c r="D392">
        <v>11</v>
      </c>
      <c r="E392">
        <v>41.624000000000002</v>
      </c>
      <c r="F392" t="s">
        <v>17</v>
      </c>
      <c r="G392" t="s">
        <v>17</v>
      </c>
      <c r="H392" t="s">
        <v>17</v>
      </c>
      <c r="I392" t="s">
        <v>17</v>
      </c>
      <c r="J392" t="s">
        <v>17</v>
      </c>
      <c r="K392" t="s">
        <v>17</v>
      </c>
      <c r="L392" t="s">
        <v>17</v>
      </c>
      <c r="M392" t="s">
        <v>17</v>
      </c>
      <c r="N392" t="s">
        <v>17</v>
      </c>
      <c r="O392" t="s">
        <v>17</v>
      </c>
      <c r="P392" t="s">
        <v>17</v>
      </c>
    </row>
    <row r="393" spans="2:16">
      <c r="B393">
        <v>1978</v>
      </c>
      <c r="C393">
        <v>4</v>
      </c>
      <c r="D393">
        <v>12</v>
      </c>
      <c r="E393">
        <v>39.567</v>
      </c>
      <c r="F393" t="s">
        <v>17</v>
      </c>
      <c r="G393" t="s">
        <v>17</v>
      </c>
      <c r="H393" t="s">
        <v>17</v>
      </c>
      <c r="I393" t="s">
        <v>17</v>
      </c>
      <c r="J393" t="s">
        <v>17</v>
      </c>
      <c r="K393" t="s">
        <v>17</v>
      </c>
      <c r="L393" t="s">
        <v>17</v>
      </c>
      <c r="M393" t="s">
        <v>17</v>
      </c>
      <c r="N393" t="s">
        <v>17</v>
      </c>
      <c r="O393" t="s">
        <v>17</v>
      </c>
      <c r="P393" t="s">
        <v>17</v>
      </c>
    </row>
    <row r="394" spans="2:16">
      <c r="B394">
        <v>1978</v>
      </c>
      <c r="C394">
        <v>4</v>
      </c>
      <c r="D394">
        <v>13</v>
      </c>
      <c r="E394">
        <v>47.673999999999999</v>
      </c>
      <c r="F394" t="s">
        <v>17</v>
      </c>
      <c r="G394" t="s">
        <v>17</v>
      </c>
      <c r="H394" t="s">
        <v>17</v>
      </c>
      <c r="I394" t="s">
        <v>17</v>
      </c>
      <c r="J394" t="s">
        <v>17</v>
      </c>
      <c r="K394" t="s">
        <v>17</v>
      </c>
      <c r="L394" t="s">
        <v>17</v>
      </c>
      <c r="M394" t="s">
        <v>17</v>
      </c>
      <c r="N394" t="s">
        <v>17</v>
      </c>
      <c r="O394" t="s">
        <v>17</v>
      </c>
      <c r="P394" t="s">
        <v>17</v>
      </c>
    </row>
    <row r="395" spans="2:16">
      <c r="B395">
        <v>1978</v>
      </c>
      <c r="C395">
        <v>4</v>
      </c>
      <c r="D395">
        <v>14</v>
      </c>
      <c r="E395">
        <v>42.35</v>
      </c>
      <c r="F395" t="s">
        <v>17</v>
      </c>
      <c r="G395" t="s">
        <v>17</v>
      </c>
      <c r="H395" t="s">
        <v>17</v>
      </c>
      <c r="I395" t="s">
        <v>17</v>
      </c>
      <c r="J395" t="s">
        <v>17</v>
      </c>
      <c r="K395" t="s">
        <v>17</v>
      </c>
      <c r="L395" t="s">
        <v>17</v>
      </c>
      <c r="M395" t="s">
        <v>17</v>
      </c>
      <c r="N395" t="s">
        <v>17</v>
      </c>
      <c r="O395" t="s">
        <v>17</v>
      </c>
      <c r="P395" t="s">
        <v>17</v>
      </c>
    </row>
    <row r="396" spans="2:16">
      <c r="B396">
        <v>1979</v>
      </c>
      <c r="C396">
        <v>1</v>
      </c>
      <c r="D396">
        <v>1</v>
      </c>
      <c r="E396">
        <v>38.22</v>
      </c>
      <c r="F396">
        <v>2.68</v>
      </c>
      <c r="G396" t="s">
        <v>17</v>
      </c>
      <c r="H396" t="s">
        <v>17</v>
      </c>
      <c r="I396" t="s">
        <v>17</v>
      </c>
      <c r="J396" t="s">
        <v>17</v>
      </c>
      <c r="K396" t="s">
        <v>17</v>
      </c>
      <c r="L396" t="s">
        <v>17</v>
      </c>
      <c r="M396" t="s">
        <v>17</v>
      </c>
      <c r="N396" t="s">
        <v>17</v>
      </c>
      <c r="O396" t="s">
        <v>17</v>
      </c>
      <c r="P396" t="s">
        <v>17</v>
      </c>
    </row>
    <row r="397" spans="2:16">
      <c r="B397">
        <v>1979</v>
      </c>
      <c r="C397">
        <v>1</v>
      </c>
      <c r="D397">
        <v>2</v>
      </c>
      <c r="E397">
        <v>25.48</v>
      </c>
      <c r="F397">
        <v>1.8</v>
      </c>
      <c r="G397" t="s">
        <v>17</v>
      </c>
      <c r="H397" t="s">
        <v>17</v>
      </c>
      <c r="I397" t="s">
        <v>17</v>
      </c>
      <c r="J397" t="s">
        <v>17</v>
      </c>
      <c r="K397" t="s">
        <v>17</v>
      </c>
      <c r="L397" t="s">
        <v>17</v>
      </c>
      <c r="M397" t="s">
        <v>17</v>
      </c>
      <c r="N397" t="s">
        <v>17</v>
      </c>
      <c r="O397" t="s">
        <v>17</v>
      </c>
      <c r="P397" t="s">
        <v>17</v>
      </c>
    </row>
    <row r="398" spans="2:16">
      <c r="B398">
        <v>1979</v>
      </c>
      <c r="C398">
        <v>1</v>
      </c>
      <c r="D398">
        <v>3</v>
      </c>
      <c r="E398">
        <v>43.68</v>
      </c>
      <c r="F398">
        <v>2.27</v>
      </c>
      <c r="G398" t="s">
        <v>17</v>
      </c>
      <c r="H398" t="s">
        <v>17</v>
      </c>
      <c r="I398" t="s">
        <v>17</v>
      </c>
      <c r="J398" t="s">
        <v>17</v>
      </c>
      <c r="K398" t="s">
        <v>17</v>
      </c>
      <c r="L398" t="s">
        <v>17</v>
      </c>
      <c r="M398" t="s">
        <v>17</v>
      </c>
      <c r="N398" t="s">
        <v>17</v>
      </c>
      <c r="O398" t="s">
        <v>17</v>
      </c>
      <c r="P398" t="s">
        <v>17</v>
      </c>
    </row>
    <row r="399" spans="2:16">
      <c r="B399">
        <v>1979</v>
      </c>
      <c r="C399">
        <v>1</v>
      </c>
      <c r="D399">
        <v>4</v>
      </c>
      <c r="E399">
        <v>29.48</v>
      </c>
      <c r="F399">
        <v>1.64</v>
      </c>
      <c r="G399" t="s">
        <v>17</v>
      </c>
      <c r="H399" t="s">
        <v>17</v>
      </c>
      <c r="I399" t="s">
        <v>17</v>
      </c>
      <c r="J399" t="s">
        <v>17</v>
      </c>
      <c r="K399" t="s">
        <v>17</v>
      </c>
      <c r="L399" t="s">
        <v>17</v>
      </c>
      <c r="M399" t="s">
        <v>17</v>
      </c>
      <c r="N399" t="s">
        <v>17</v>
      </c>
      <c r="O399" t="s">
        <v>17</v>
      </c>
      <c r="P399" t="s">
        <v>17</v>
      </c>
    </row>
    <row r="400" spans="2:16">
      <c r="B400">
        <v>1979</v>
      </c>
      <c r="C400">
        <v>1</v>
      </c>
      <c r="D400">
        <v>5</v>
      </c>
      <c r="E400">
        <v>29.12</v>
      </c>
      <c r="F400">
        <v>1.75</v>
      </c>
      <c r="G400" t="s">
        <v>17</v>
      </c>
      <c r="H400" t="s">
        <v>17</v>
      </c>
      <c r="I400" t="s">
        <v>17</v>
      </c>
      <c r="J400" t="s">
        <v>17</v>
      </c>
      <c r="K400" t="s">
        <v>17</v>
      </c>
      <c r="L400" t="s">
        <v>17</v>
      </c>
      <c r="M400" t="s">
        <v>17</v>
      </c>
      <c r="N400" t="s">
        <v>17</v>
      </c>
      <c r="O400" t="s">
        <v>17</v>
      </c>
      <c r="P400" t="s">
        <v>17</v>
      </c>
    </row>
    <row r="401" spans="2:16">
      <c r="B401">
        <v>1979</v>
      </c>
      <c r="C401">
        <v>1</v>
      </c>
      <c r="D401">
        <v>6</v>
      </c>
      <c r="E401">
        <v>45.5</v>
      </c>
      <c r="F401">
        <v>1.89</v>
      </c>
      <c r="G401" t="s">
        <v>17</v>
      </c>
      <c r="H401" t="s">
        <v>17</v>
      </c>
      <c r="I401" t="s">
        <v>17</v>
      </c>
      <c r="J401" t="s">
        <v>17</v>
      </c>
      <c r="K401" t="s">
        <v>17</v>
      </c>
      <c r="L401" t="s">
        <v>17</v>
      </c>
      <c r="M401" t="s">
        <v>17</v>
      </c>
      <c r="N401" t="s">
        <v>17</v>
      </c>
      <c r="O401" t="s">
        <v>17</v>
      </c>
      <c r="P401" t="s">
        <v>17</v>
      </c>
    </row>
    <row r="402" spans="2:16">
      <c r="B402">
        <v>1979</v>
      </c>
      <c r="C402">
        <v>1</v>
      </c>
      <c r="D402">
        <v>7</v>
      </c>
      <c r="E402">
        <v>31.85</v>
      </c>
      <c r="F402">
        <v>1.73</v>
      </c>
      <c r="G402" t="s">
        <v>17</v>
      </c>
      <c r="H402" t="s">
        <v>17</v>
      </c>
      <c r="I402" t="s">
        <v>17</v>
      </c>
      <c r="J402" t="s">
        <v>17</v>
      </c>
      <c r="K402" t="s">
        <v>17</v>
      </c>
      <c r="L402" t="s">
        <v>17</v>
      </c>
      <c r="M402" t="s">
        <v>17</v>
      </c>
      <c r="N402" t="s">
        <v>17</v>
      </c>
      <c r="O402" t="s">
        <v>17</v>
      </c>
      <c r="P402" t="s">
        <v>17</v>
      </c>
    </row>
    <row r="403" spans="2:16">
      <c r="B403">
        <v>1979</v>
      </c>
      <c r="C403">
        <v>1</v>
      </c>
      <c r="D403">
        <v>8</v>
      </c>
      <c r="E403">
        <v>37.49</v>
      </c>
      <c r="F403">
        <v>1.79</v>
      </c>
      <c r="G403" t="s">
        <v>17</v>
      </c>
      <c r="H403" t="s">
        <v>17</v>
      </c>
      <c r="I403" t="s">
        <v>17</v>
      </c>
      <c r="J403" t="s">
        <v>17</v>
      </c>
      <c r="K403" t="s">
        <v>17</v>
      </c>
      <c r="L403" t="s">
        <v>17</v>
      </c>
      <c r="M403" t="s">
        <v>17</v>
      </c>
      <c r="N403" t="s">
        <v>17</v>
      </c>
      <c r="O403" t="s">
        <v>17</v>
      </c>
      <c r="P403" t="s">
        <v>17</v>
      </c>
    </row>
    <row r="404" spans="2:16">
      <c r="B404">
        <v>1979</v>
      </c>
      <c r="C404">
        <v>1</v>
      </c>
      <c r="D404">
        <v>9</v>
      </c>
      <c r="E404">
        <v>47.32</v>
      </c>
      <c r="F404">
        <v>2.0499999999999998</v>
      </c>
      <c r="G404" t="s">
        <v>17</v>
      </c>
      <c r="H404" t="s">
        <v>17</v>
      </c>
      <c r="I404" t="s">
        <v>17</v>
      </c>
      <c r="J404" t="s">
        <v>17</v>
      </c>
      <c r="K404" t="s">
        <v>17</v>
      </c>
      <c r="L404" t="s">
        <v>17</v>
      </c>
      <c r="M404" t="s">
        <v>17</v>
      </c>
      <c r="N404" t="s">
        <v>17</v>
      </c>
      <c r="O404" t="s">
        <v>17</v>
      </c>
      <c r="P404" t="s">
        <v>17</v>
      </c>
    </row>
    <row r="405" spans="2:16">
      <c r="B405">
        <v>1979</v>
      </c>
      <c r="C405">
        <v>1</v>
      </c>
      <c r="D405">
        <v>10</v>
      </c>
      <c r="E405">
        <v>21.48</v>
      </c>
      <c r="F405">
        <v>1.75</v>
      </c>
      <c r="G405" t="s">
        <v>17</v>
      </c>
      <c r="H405" t="s">
        <v>17</v>
      </c>
      <c r="I405" t="s">
        <v>17</v>
      </c>
      <c r="J405" t="s">
        <v>17</v>
      </c>
      <c r="K405" t="s">
        <v>17</v>
      </c>
      <c r="L405" t="s">
        <v>17</v>
      </c>
      <c r="M405" t="s">
        <v>17</v>
      </c>
      <c r="N405" t="s">
        <v>17</v>
      </c>
      <c r="O405" t="s">
        <v>17</v>
      </c>
      <c r="P405" t="s">
        <v>17</v>
      </c>
    </row>
    <row r="406" spans="2:16">
      <c r="B406">
        <v>1979</v>
      </c>
      <c r="C406">
        <v>1</v>
      </c>
      <c r="D406">
        <v>11</v>
      </c>
      <c r="E406">
        <v>19.66</v>
      </c>
      <c r="F406">
        <v>1.87</v>
      </c>
      <c r="G406" t="s">
        <v>17</v>
      </c>
      <c r="H406" t="s">
        <v>17</v>
      </c>
      <c r="I406" t="s">
        <v>17</v>
      </c>
      <c r="J406" t="s">
        <v>17</v>
      </c>
      <c r="K406" t="s">
        <v>17</v>
      </c>
      <c r="L406" t="s">
        <v>17</v>
      </c>
      <c r="M406" t="s">
        <v>17</v>
      </c>
      <c r="N406" t="s">
        <v>17</v>
      </c>
      <c r="O406" t="s">
        <v>17</v>
      </c>
      <c r="P406" t="s">
        <v>17</v>
      </c>
    </row>
    <row r="407" spans="2:16">
      <c r="B407">
        <v>1979</v>
      </c>
      <c r="C407">
        <v>1</v>
      </c>
      <c r="D407">
        <v>12</v>
      </c>
      <c r="E407">
        <v>27.12</v>
      </c>
      <c r="F407">
        <v>1.79</v>
      </c>
      <c r="G407" t="s">
        <v>17</v>
      </c>
      <c r="H407" t="s">
        <v>17</v>
      </c>
      <c r="I407" t="s">
        <v>17</v>
      </c>
      <c r="J407" t="s">
        <v>17</v>
      </c>
      <c r="K407" t="s">
        <v>17</v>
      </c>
      <c r="L407" t="s">
        <v>17</v>
      </c>
      <c r="M407" t="s">
        <v>17</v>
      </c>
      <c r="N407" t="s">
        <v>17</v>
      </c>
      <c r="O407" t="s">
        <v>17</v>
      </c>
      <c r="P407" t="s">
        <v>17</v>
      </c>
    </row>
    <row r="408" spans="2:16">
      <c r="B408">
        <v>1979</v>
      </c>
      <c r="C408">
        <v>1</v>
      </c>
      <c r="D408">
        <v>13</v>
      </c>
      <c r="E408">
        <v>50.96</v>
      </c>
      <c r="F408">
        <v>2.2200000000000002</v>
      </c>
      <c r="G408" t="s">
        <v>17</v>
      </c>
      <c r="H408" t="s">
        <v>17</v>
      </c>
      <c r="I408" t="s">
        <v>17</v>
      </c>
      <c r="J408" t="s">
        <v>17</v>
      </c>
      <c r="K408" t="s">
        <v>17</v>
      </c>
      <c r="L408" t="s">
        <v>17</v>
      </c>
      <c r="M408" t="s">
        <v>17</v>
      </c>
      <c r="N408" t="s">
        <v>17</v>
      </c>
      <c r="O408" t="s">
        <v>17</v>
      </c>
      <c r="P408" t="s">
        <v>17</v>
      </c>
    </row>
    <row r="409" spans="2:16">
      <c r="B409">
        <v>1979</v>
      </c>
      <c r="C409">
        <v>1</v>
      </c>
      <c r="D409">
        <v>14</v>
      </c>
      <c r="E409">
        <v>44.59</v>
      </c>
      <c r="F409">
        <v>1.77</v>
      </c>
      <c r="G409" t="s">
        <v>17</v>
      </c>
      <c r="H409" t="s">
        <v>17</v>
      </c>
      <c r="I409" t="s">
        <v>17</v>
      </c>
      <c r="J409" t="s">
        <v>17</v>
      </c>
      <c r="K409" t="s">
        <v>17</v>
      </c>
      <c r="L409" t="s">
        <v>17</v>
      </c>
      <c r="M409" t="s">
        <v>17</v>
      </c>
      <c r="N409" t="s">
        <v>17</v>
      </c>
      <c r="O409" t="s">
        <v>17</v>
      </c>
      <c r="P409" t="s">
        <v>17</v>
      </c>
    </row>
    <row r="410" spans="2:16">
      <c r="B410">
        <v>1979</v>
      </c>
      <c r="C410">
        <v>2</v>
      </c>
      <c r="D410">
        <v>1</v>
      </c>
      <c r="E410">
        <v>45.68</v>
      </c>
      <c r="F410">
        <v>1.77</v>
      </c>
      <c r="G410" t="s">
        <v>17</v>
      </c>
      <c r="H410" t="s">
        <v>17</v>
      </c>
      <c r="I410" t="s">
        <v>17</v>
      </c>
      <c r="J410" t="s">
        <v>17</v>
      </c>
      <c r="K410" t="s">
        <v>17</v>
      </c>
      <c r="L410" t="s">
        <v>17</v>
      </c>
      <c r="M410" t="s">
        <v>17</v>
      </c>
      <c r="N410" t="s">
        <v>17</v>
      </c>
      <c r="O410" t="s">
        <v>17</v>
      </c>
      <c r="P410" t="s">
        <v>17</v>
      </c>
    </row>
    <row r="411" spans="2:16">
      <c r="B411">
        <v>1979</v>
      </c>
      <c r="C411">
        <v>2</v>
      </c>
      <c r="D411">
        <v>2</v>
      </c>
      <c r="E411">
        <v>41.68</v>
      </c>
      <c r="F411">
        <v>1.73</v>
      </c>
      <c r="G411" t="s">
        <v>17</v>
      </c>
      <c r="H411" t="s">
        <v>17</v>
      </c>
      <c r="I411" t="s">
        <v>17</v>
      </c>
      <c r="J411" t="s">
        <v>17</v>
      </c>
      <c r="K411" t="s">
        <v>17</v>
      </c>
      <c r="L411" t="s">
        <v>17</v>
      </c>
      <c r="M411" t="s">
        <v>17</v>
      </c>
      <c r="N411" t="s">
        <v>17</v>
      </c>
      <c r="O411" t="s">
        <v>17</v>
      </c>
      <c r="P411" t="s">
        <v>17</v>
      </c>
    </row>
    <row r="412" spans="2:16">
      <c r="B412">
        <v>1979</v>
      </c>
      <c r="C412">
        <v>2</v>
      </c>
      <c r="D412">
        <v>3</v>
      </c>
      <c r="E412">
        <v>45.5</v>
      </c>
      <c r="F412">
        <v>1.73</v>
      </c>
      <c r="G412" t="s">
        <v>17</v>
      </c>
      <c r="H412" t="s">
        <v>17</v>
      </c>
      <c r="I412" t="s">
        <v>17</v>
      </c>
      <c r="J412" t="s">
        <v>17</v>
      </c>
      <c r="K412" t="s">
        <v>17</v>
      </c>
      <c r="L412" t="s">
        <v>17</v>
      </c>
      <c r="M412" t="s">
        <v>17</v>
      </c>
      <c r="N412" t="s">
        <v>17</v>
      </c>
      <c r="O412" t="s">
        <v>17</v>
      </c>
      <c r="P412" t="s">
        <v>17</v>
      </c>
    </row>
    <row r="413" spans="2:16">
      <c r="B413">
        <v>1979</v>
      </c>
      <c r="C413">
        <v>2</v>
      </c>
      <c r="D413">
        <v>4</v>
      </c>
      <c r="E413">
        <v>47.32</v>
      </c>
      <c r="F413">
        <v>1.91</v>
      </c>
      <c r="G413" t="s">
        <v>17</v>
      </c>
      <c r="H413" t="s">
        <v>17</v>
      </c>
      <c r="I413" t="s">
        <v>17</v>
      </c>
      <c r="J413" t="s">
        <v>17</v>
      </c>
      <c r="K413" t="s">
        <v>17</v>
      </c>
      <c r="L413" t="s">
        <v>17</v>
      </c>
      <c r="M413" t="s">
        <v>17</v>
      </c>
      <c r="N413" t="s">
        <v>17</v>
      </c>
      <c r="O413" t="s">
        <v>17</v>
      </c>
      <c r="P413" t="s">
        <v>17</v>
      </c>
    </row>
    <row r="414" spans="2:16">
      <c r="B414">
        <v>1979</v>
      </c>
      <c r="C414">
        <v>2</v>
      </c>
      <c r="D414">
        <v>5</v>
      </c>
      <c r="E414">
        <v>42.41</v>
      </c>
      <c r="F414">
        <v>2.15</v>
      </c>
      <c r="G414" t="s">
        <v>17</v>
      </c>
      <c r="H414" t="s">
        <v>17</v>
      </c>
      <c r="I414" t="s">
        <v>17</v>
      </c>
      <c r="J414" t="s">
        <v>17</v>
      </c>
      <c r="K414" t="s">
        <v>17</v>
      </c>
      <c r="L414" t="s">
        <v>17</v>
      </c>
      <c r="M414" t="s">
        <v>17</v>
      </c>
      <c r="N414" t="s">
        <v>17</v>
      </c>
      <c r="O414" t="s">
        <v>17</v>
      </c>
      <c r="P414" t="s">
        <v>17</v>
      </c>
    </row>
    <row r="415" spans="2:16">
      <c r="B415">
        <v>1979</v>
      </c>
      <c r="C415">
        <v>2</v>
      </c>
      <c r="D415">
        <v>6</v>
      </c>
      <c r="E415">
        <v>41.13</v>
      </c>
      <c r="F415">
        <v>1.81</v>
      </c>
      <c r="G415" t="s">
        <v>17</v>
      </c>
      <c r="H415" t="s">
        <v>17</v>
      </c>
      <c r="I415" t="s">
        <v>17</v>
      </c>
      <c r="J415" t="s">
        <v>17</v>
      </c>
      <c r="K415" t="s">
        <v>17</v>
      </c>
      <c r="L415" t="s">
        <v>17</v>
      </c>
      <c r="M415" t="s">
        <v>17</v>
      </c>
      <c r="N415" t="s">
        <v>17</v>
      </c>
      <c r="O415" t="s">
        <v>17</v>
      </c>
      <c r="P415" t="s">
        <v>17</v>
      </c>
    </row>
    <row r="416" spans="2:16">
      <c r="B416">
        <v>1979</v>
      </c>
      <c r="C416">
        <v>2</v>
      </c>
      <c r="D416">
        <v>7</v>
      </c>
      <c r="E416">
        <v>40.4</v>
      </c>
      <c r="F416">
        <v>2.14</v>
      </c>
      <c r="G416" t="s">
        <v>17</v>
      </c>
      <c r="H416" t="s">
        <v>17</v>
      </c>
      <c r="I416" t="s">
        <v>17</v>
      </c>
      <c r="J416" t="s">
        <v>17</v>
      </c>
      <c r="K416" t="s">
        <v>17</v>
      </c>
      <c r="L416" t="s">
        <v>17</v>
      </c>
      <c r="M416" t="s">
        <v>17</v>
      </c>
      <c r="N416" t="s">
        <v>17</v>
      </c>
      <c r="O416" t="s">
        <v>17</v>
      </c>
      <c r="P416" t="s">
        <v>17</v>
      </c>
    </row>
    <row r="417" spans="2:16">
      <c r="B417">
        <v>1979</v>
      </c>
      <c r="C417">
        <v>2</v>
      </c>
      <c r="D417">
        <v>8</v>
      </c>
      <c r="E417">
        <v>40.4</v>
      </c>
      <c r="F417">
        <v>1.84</v>
      </c>
      <c r="G417" t="s">
        <v>17</v>
      </c>
      <c r="H417" t="s">
        <v>17</v>
      </c>
      <c r="I417" t="s">
        <v>17</v>
      </c>
      <c r="J417" t="s">
        <v>17</v>
      </c>
      <c r="K417" t="s">
        <v>17</v>
      </c>
      <c r="L417" t="s">
        <v>17</v>
      </c>
      <c r="M417" t="s">
        <v>17</v>
      </c>
      <c r="N417" t="s">
        <v>17</v>
      </c>
      <c r="O417" t="s">
        <v>17</v>
      </c>
      <c r="P417" t="s">
        <v>17</v>
      </c>
    </row>
    <row r="418" spans="2:16">
      <c r="B418">
        <v>1979</v>
      </c>
      <c r="C418">
        <v>2</v>
      </c>
      <c r="D418">
        <v>9</v>
      </c>
      <c r="E418">
        <v>47.32</v>
      </c>
      <c r="F418">
        <v>1.77</v>
      </c>
      <c r="G418" t="s">
        <v>17</v>
      </c>
      <c r="H418" t="s">
        <v>17</v>
      </c>
      <c r="I418" t="s">
        <v>17</v>
      </c>
      <c r="J418" t="s">
        <v>17</v>
      </c>
      <c r="K418" t="s">
        <v>17</v>
      </c>
      <c r="L418" t="s">
        <v>17</v>
      </c>
      <c r="M418" t="s">
        <v>17</v>
      </c>
      <c r="N418" t="s">
        <v>17</v>
      </c>
      <c r="O418" t="s">
        <v>17</v>
      </c>
      <c r="P418" t="s">
        <v>17</v>
      </c>
    </row>
    <row r="419" spans="2:16">
      <c r="B419">
        <v>1979</v>
      </c>
      <c r="C419">
        <v>2</v>
      </c>
      <c r="D419">
        <v>10</v>
      </c>
      <c r="E419">
        <v>45.5</v>
      </c>
      <c r="F419">
        <v>1.86</v>
      </c>
      <c r="G419" t="s">
        <v>17</v>
      </c>
      <c r="H419" t="s">
        <v>17</v>
      </c>
      <c r="I419" t="s">
        <v>17</v>
      </c>
      <c r="J419" t="s">
        <v>17</v>
      </c>
      <c r="K419" t="s">
        <v>17</v>
      </c>
      <c r="L419" t="s">
        <v>17</v>
      </c>
      <c r="M419" t="s">
        <v>17</v>
      </c>
      <c r="N419" t="s">
        <v>17</v>
      </c>
      <c r="O419" t="s">
        <v>17</v>
      </c>
      <c r="P419" t="s">
        <v>17</v>
      </c>
    </row>
    <row r="420" spans="2:16">
      <c r="B420">
        <v>1979</v>
      </c>
      <c r="C420">
        <v>2</v>
      </c>
      <c r="D420">
        <v>11</v>
      </c>
      <c r="E420">
        <v>46.41</v>
      </c>
      <c r="F420">
        <v>1.96</v>
      </c>
      <c r="G420" t="s">
        <v>17</v>
      </c>
      <c r="H420" t="s">
        <v>17</v>
      </c>
      <c r="I420" t="s">
        <v>17</v>
      </c>
      <c r="J420" t="s">
        <v>17</v>
      </c>
      <c r="K420" t="s">
        <v>17</v>
      </c>
      <c r="L420" t="s">
        <v>17</v>
      </c>
      <c r="M420" t="s">
        <v>17</v>
      </c>
      <c r="N420" t="s">
        <v>17</v>
      </c>
      <c r="O420" t="s">
        <v>17</v>
      </c>
      <c r="P420" t="s">
        <v>17</v>
      </c>
    </row>
    <row r="421" spans="2:16">
      <c r="B421">
        <v>1979</v>
      </c>
      <c r="C421">
        <v>2</v>
      </c>
      <c r="D421">
        <v>12</v>
      </c>
      <c r="E421">
        <v>32.76</v>
      </c>
      <c r="F421">
        <v>1.8</v>
      </c>
      <c r="G421" t="s">
        <v>17</v>
      </c>
      <c r="H421" t="s">
        <v>17</v>
      </c>
      <c r="I421" t="s">
        <v>17</v>
      </c>
      <c r="J421" t="s">
        <v>17</v>
      </c>
      <c r="K421" t="s">
        <v>17</v>
      </c>
      <c r="L421" t="s">
        <v>17</v>
      </c>
      <c r="M421" t="s">
        <v>17</v>
      </c>
      <c r="N421" t="s">
        <v>17</v>
      </c>
      <c r="O421" t="s">
        <v>17</v>
      </c>
      <c r="P421" t="s">
        <v>17</v>
      </c>
    </row>
    <row r="422" spans="2:16">
      <c r="B422">
        <v>1979</v>
      </c>
      <c r="C422">
        <v>2</v>
      </c>
      <c r="D422">
        <v>13</v>
      </c>
      <c r="E422">
        <v>22.2</v>
      </c>
      <c r="F422">
        <v>1.75</v>
      </c>
      <c r="G422" t="s">
        <v>17</v>
      </c>
      <c r="H422" t="s">
        <v>17</v>
      </c>
      <c r="I422" t="s">
        <v>17</v>
      </c>
      <c r="J422" t="s">
        <v>17</v>
      </c>
      <c r="K422" t="s">
        <v>17</v>
      </c>
      <c r="L422" t="s">
        <v>17</v>
      </c>
      <c r="M422" t="s">
        <v>17</v>
      </c>
      <c r="N422" t="s">
        <v>17</v>
      </c>
      <c r="O422" t="s">
        <v>17</v>
      </c>
      <c r="P422" t="s">
        <v>17</v>
      </c>
    </row>
    <row r="423" spans="2:16">
      <c r="B423">
        <v>1979</v>
      </c>
      <c r="C423">
        <v>2</v>
      </c>
      <c r="D423">
        <v>14</v>
      </c>
      <c r="E423">
        <v>42.77</v>
      </c>
      <c r="F423">
        <v>1.75</v>
      </c>
      <c r="G423" t="s">
        <v>17</v>
      </c>
      <c r="H423" t="s">
        <v>17</v>
      </c>
      <c r="I423" t="s">
        <v>17</v>
      </c>
      <c r="J423" t="s">
        <v>17</v>
      </c>
      <c r="K423" t="s">
        <v>17</v>
      </c>
      <c r="L423" t="s">
        <v>17</v>
      </c>
      <c r="M423" t="s">
        <v>17</v>
      </c>
      <c r="N423" t="s">
        <v>17</v>
      </c>
      <c r="O423" t="s">
        <v>17</v>
      </c>
      <c r="P423" t="s">
        <v>17</v>
      </c>
    </row>
    <row r="424" spans="2:16">
      <c r="B424">
        <v>1979</v>
      </c>
      <c r="C424">
        <v>3</v>
      </c>
      <c r="D424">
        <v>1</v>
      </c>
      <c r="E424">
        <v>38.4</v>
      </c>
      <c r="F424">
        <v>1.76</v>
      </c>
      <c r="G424" t="s">
        <v>17</v>
      </c>
      <c r="H424" t="s">
        <v>17</v>
      </c>
      <c r="I424" t="s">
        <v>17</v>
      </c>
      <c r="J424" t="s">
        <v>17</v>
      </c>
      <c r="K424" t="s">
        <v>17</v>
      </c>
      <c r="L424" t="s">
        <v>17</v>
      </c>
      <c r="M424" t="s">
        <v>17</v>
      </c>
      <c r="N424" t="s">
        <v>17</v>
      </c>
      <c r="O424" t="s">
        <v>17</v>
      </c>
      <c r="P424" t="s">
        <v>17</v>
      </c>
    </row>
    <row r="425" spans="2:16">
      <c r="B425">
        <v>1979</v>
      </c>
      <c r="C425">
        <v>3</v>
      </c>
      <c r="D425">
        <v>2</v>
      </c>
      <c r="E425">
        <v>42.04</v>
      </c>
      <c r="F425">
        <v>1.83</v>
      </c>
      <c r="G425" t="s">
        <v>17</v>
      </c>
      <c r="H425" t="s">
        <v>17</v>
      </c>
      <c r="I425" t="s">
        <v>17</v>
      </c>
      <c r="J425" t="s">
        <v>17</v>
      </c>
      <c r="K425" t="s">
        <v>17</v>
      </c>
      <c r="L425" t="s">
        <v>17</v>
      </c>
      <c r="M425" t="s">
        <v>17</v>
      </c>
      <c r="N425" t="s">
        <v>17</v>
      </c>
      <c r="O425" t="s">
        <v>17</v>
      </c>
      <c r="P425" t="s">
        <v>17</v>
      </c>
    </row>
    <row r="426" spans="2:16">
      <c r="B426">
        <v>1979</v>
      </c>
      <c r="C426">
        <v>3</v>
      </c>
      <c r="D426">
        <v>3</v>
      </c>
      <c r="E426">
        <v>43.13</v>
      </c>
      <c r="F426">
        <v>1.94</v>
      </c>
      <c r="G426" t="s">
        <v>17</v>
      </c>
      <c r="H426" t="s">
        <v>17</v>
      </c>
      <c r="I426" t="s">
        <v>17</v>
      </c>
      <c r="J426" t="s">
        <v>17</v>
      </c>
      <c r="K426" t="s">
        <v>17</v>
      </c>
      <c r="L426" t="s">
        <v>17</v>
      </c>
      <c r="M426" t="s">
        <v>17</v>
      </c>
      <c r="N426" t="s">
        <v>17</v>
      </c>
      <c r="O426" t="s">
        <v>17</v>
      </c>
      <c r="P426" t="s">
        <v>17</v>
      </c>
    </row>
    <row r="427" spans="2:16">
      <c r="B427">
        <v>1979</v>
      </c>
      <c r="C427">
        <v>3</v>
      </c>
      <c r="D427">
        <v>4</v>
      </c>
      <c r="E427">
        <v>44.95</v>
      </c>
      <c r="F427">
        <v>1.83</v>
      </c>
      <c r="G427" t="s">
        <v>17</v>
      </c>
      <c r="H427" t="s">
        <v>17</v>
      </c>
      <c r="I427" t="s">
        <v>17</v>
      </c>
      <c r="J427" t="s">
        <v>17</v>
      </c>
      <c r="K427" t="s">
        <v>17</v>
      </c>
      <c r="L427" t="s">
        <v>17</v>
      </c>
      <c r="M427" t="s">
        <v>17</v>
      </c>
      <c r="N427" t="s">
        <v>17</v>
      </c>
      <c r="O427" t="s">
        <v>17</v>
      </c>
      <c r="P427" t="s">
        <v>17</v>
      </c>
    </row>
    <row r="428" spans="2:16">
      <c r="B428">
        <v>1979</v>
      </c>
      <c r="C428">
        <v>3</v>
      </c>
      <c r="D428">
        <v>5</v>
      </c>
      <c r="E428">
        <v>40.22</v>
      </c>
      <c r="F428">
        <v>2.35</v>
      </c>
      <c r="G428" t="s">
        <v>17</v>
      </c>
      <c r="H428" t="s">
        <v>17</v>
      </c>
      <c r="I428" t="s">
        <v>17</v>
      </c>
      <c r="J428" t="s">
        <v>17</v>
      </c>
      <c r="K428" t="s">
        <v>17</v>
      </c>
      <c r="L428" t="s">
        <v>17</v>
      </c>
      <c r="M428" t="s">
        <v>17</v>
      </c>
      <c r="N428" t="s">
        <v>17</v>
      </c>
      <c r="O428" t="s">
        <v>17</v>
      </c>
      <c r="P428" t="s">
        <v>17</v>
      </c>
    </row>
    <row r="429" spans="2:16">
      <c r="B429">
        <v>1979</v>
      </c>
      <c r="C429">
        <v>3</v>
      </c>
      <c r="D429">
        <v>6</v>
      </c>
      <c r="E429">
        <v>38.22</v>
      </c>
      <c r="F429">
        <v>1.63</v>
      </c>
      <c r="G429" t="s">
        <v>17</v>
      </c>
      <c r="H429" t="s">
        <v>17</v>
      </c>
      <c r="I429" t="s">
        <v>17</v>
      </c>
      <c r="J429" t="s">
        <v>17</v>
      </c>
      <c r="K429" t="s">
        <v>17</v>
      </c>
      <c r="L429" t="s">
        <v>17</v>
      </c>
      <c r="M429" t="s">
        <v>17</v>
      </c>
      <c r="N429" t="s">
        <v>17</v>
      </c>
      <c r="O429" t="s">
        <v>17</v>
      </c>
      <c r="P429" t="s">
        <v>17</v>
      </c>
    </row>
    <row r="430" spans="2:16">
      <c r="B430">
        <v>1979</v>
      </c>
      <c r="C430">
        <v>3</v>
      </c>
      <c r="D430">
        <v>7</v>
      </c>
      <c r="E430">
        <v>43.13</v>
      </c>
      <c r="F430">
        <v>2.0499999999999998</v>
      </c>
      <c r="G430" t="s">
        <v>17</v>
      </c>
      <c r="H430" t="s">
        <v>17</v>
      </c>
      <c r="I430" t="s">
        <v>17</v>
      </c>
      <c r="J430" t="s">
        <v>17</v>
      </c>
      <c r="K430" t="s">
        <v>17</v>
      </c>
      <c r="L430" t="s">
        <v>17</v>
      </c>
      <c r="M430" t="s">
        <v>17</v>
      </c>
      <c r="N430" t="s">
        <v>17</v>
      </c>
      <c r="O430" t="s">
        <v>17</v>
      </c>
      <c r="P430" t="s">
        <v>17</v>
      </c>
    </row>
    <row r="431" spans="2:16">
      <c r="B431">
        <v>1979</v>
      </c>
      <c r="C431">
        <v>3</v>
      </c>
      <c r="D431">
        <v>8</v>
      </c>
      <c r="E431">
        <v>18.38</v>
      </c>
      <c r="F431">
        <v>1.82</v>
      </c>
      <c r="G431" t="s">
        <v>17</v>
      </c>
      <c r="H431" t="s">
        <v>17</v>
      </c>
      <c r="I431" t="s">
        <v>17</v>
      </c>
      <c r="J431" t="s">
        <v>17</v>
      </c>
      <c r="K431" t="s">
        <v>17</v>
      </c>
      <c r="L431" t="s">
        <v>17</v>
      </c>
      <c r="M431" t="s">
        <v>17</v>
      </c>
      <c r="N431" t="s">
        <v>17</v>
      </c>
      <c r="O431" t="s">
        <v>17</v>
      </c>
      <c r="P431" t="s">
        <v>17</v>
      </c>
    </row>
    <row r="432" spans="2:16">
      <c r="B432">
        <v>1979</v>
      </c>
      <c r="C432">
        <v>3</v>
      </c>
      <c r="D432">
        <v>9</v>
      </c>
      <c r="E432">
        <v>43.86</v>
      </c>
      <c r="F432">
        <v>1.94</v>
      </c>
      <c r="G432" t="s">
        <v>17</v>
      </c>
      <c r="H432" t="s">
        <v>17</v>
      </c>
      <c r="I432" t="s">
        <v>17</v>
      </c>
      <c r="J432" t="s">
        <v>17</v>
      </c>
      <c r="K432" t="s">
        <v>17</v>
      </c>
      <c r="L432" t="s">
        <v>17</v>
      </c>
      <c r="M432" t="s">
        <v>17</v>
      </c>
      <c r="N432" t="s">
        <v>17</v>
      </c>
      <c r="O432" t="s">
        <v>17</v>
      </c>
      <c r="P432" t="s">
        <v>17</v>
      </c>
    </row>
    <row r="433" spans="2:16">
      <c r="B433">
        <v>1979</v>
      </c>
      <c r="C433">
        <v>3</v>
      </c>
      <c r="D433">
        <v>10</v>
      </c>
      <c r="E433">
        <v>41.68</v>
      </c>
      <c r="F433">
        <v>1.93</v>
      </c>
      <c r="G433" t="s">
        <v>17</v>
      </c>
      <c r="H433" t="s">
        <v>17</v>
      </c>
      <c r="I433" t="s">
        <v>17</v>
      </c>
      <c r="J433" t="s">
        <v>17</v>
      </c>
      <c r="K433" t="s">
        <v>17</v>
      </c>
      <c r="L433" t="s">
        <v>17</v>
      </c>
      <c r="M433" t="s">
        <v>17</v>
      </c>
      <c r="N433" t="s">
        <v>17</v>
      </c>
      <c r="O433" t="s">
        <v>17</v>
      </c>
      <c r="P433" t="s">
        <v>17</v>
      </c>
    </row>
    <row r="434" spans="2:16">
      <c r="B434">
        <v>1979</v>
      </c>
      <c r="C434">
        <v>3</v>
      </c>
      <c r="D434">
        <v>11</v>
      </c>
      <c r="E434">
        <v>43.13</v>
      </c>
      <c r="F434">
        <v>1.78</v>
      </c>
      <c r="G434" t="s">
        <v>17</v>
      </c>
      <c r="H434" t="s">
        <v>17</v>
      </c>
      <c r="I434" t="s">
        <v>17</v>
      </c>
      <c r="J434" t="s">
        <v>17</v>
      </c>
      <c r="K434" t="s">
        <v>17</v>
      </c>
      <c r="L434" t="s">
        <v>17</v>
      </c>
      <c r="M434" t="s">
        <v>17</v>
      </c>
      <c r="N434" t="s">
        <v>17</v>
      </c>
      <c r="O434" t="s">
        <v>17</v>
      </c>
      <c r="P434" t="s">
        <v>17</v>
      </c>
    </row>
    <row r="435" spans="2:16">
      <c r="B435">
        <v>1979</v>
      </c>
      <c r="C435">
        <v>3</v>
      </c>
      <c r="D435">
        <v>12</v>
      </c>
      <c r="E435">
        <v>23.84</v>
      </c>
      <c r="F435">
        <v>1.76</v>
      </c>
      <c r="G435" t="s">
        <v>17</v>
      </c>
      <c r="H435" t="s">
        <v>17</v>
      </c>
      <c r="I435" t="s">
        <v>17</v>
      </c>
      <c r="J435" t="s">
        <v>17</v>
      </c>
      <c r="K435" t="s">
        <v>17</v>
      </c>
      <c r="L435" t="s">
        <v>17</v>
      </c>
      <c r="M435" t="s">
        <v>17</v>
      </c>
      <c r="N435" t="s">
        <v>17</v>
      </c>
      <c r="O435" t="s">
        <v>17</v>
      </c>
      <c r="P435" t="s">
        <v>17</v>
      </c>
    </row>
    <row r="436" spans="2:16">
      <c r="B436">
        <v>1979</v>
      </c>
      <c r="C436">
        <v>3</v>
      </c>
      <c r="D436">
        <v>13</v>
      </c>
      <c r="E436">
        <v>41.31</v>
      </c>
      <c r="F436">
        <v>1.99</v>
      </c>
      <c r="G436" t="s">
        <v>17</v>
      </c>
      <c r="H436" t="s">
        <v>17</v>
      </c>
      <c r="I436" t="s">
        <v>17</v>
      </c>
      <c r="J436" t="s">
        <v>17</v>
      </c>
      <c r="K436" t="s">
        <v>17</v>
      </c>
      <c r="L436" t="s">
        <v>17</v>
      </c>
      <c r="M436" t="s">
        <v>17</v>
      </c>
      <c r="N436" t="s">
        <v>17</v>
      </c>
      <c r="O436" t="s">
        <v>17</v>
      </c>
      <c r="P436" t="s">
        <v>17</v>
      </c>
    </row>
    <row r="437" spans="2:16">
      <c r="B437">
        <v>1979</v>
      </c>
      <c r="C437">
        <v>3</v>
      </c>
      <c r="D437">
        <v>14</v>
      </c>
      <c r="E437">
        <v>51.87</v>
      </c>
      <c r="F437">
        <v>2.2599999999999998</v>
      </c>
      <c r="G437" t="s">
        <v>17</v>
      </c>
      <c r="H437" t="s">
        <v>17</v>
      </c>
      <c r="I437" t="s">
        <v>17</v>
      </c>
      <c r="J437" t="s">
        <v>17</v>
      </c>
      <c r="K437" t="s">
        <v>17</v>
      </c>
      <c r="L437" t="s">
        <v>17</v>
      </c>
      <c r="M437" t="s">
        <v>17</v>
      </c>
      <c r="N437" t="s">
        <v>17</v>
      </c>
      <c r="O437" t="s">
        <v>17</v>
      </c>
      <c r="P437" t="s">
        <v>17</v>
      </c>
    </row>
    <row r="438" spans="2:16">
      <c r="B438">
        <v>1979</v>
      </c>
      <c r="C438">
        <v>4</v>
      </c>
      <c r="D438">
        <v>1</v>
      </c>
      <c r="E438">
        <v>46.41</v>
      </c>
      <c r="F438">
        <v>1.82</v>
      </c>
      <c r="G438" t="s">
        <v>17</v>
      </c>
      <c r="H438" t="s">
        <v>17</v>
      </c>
      <c r="I438" t="s">
        <v>17</v>
      </c>
      <c r="J438" t="s">
        <v>17</v>
      </c>
      <c r="K438" t="s">
        <v>17</v>
      </c>
      <c r="L438" t="s">
        <v>17</v>
      </c>
      <c r="M438" t="s">
        <v>17</v>
      </c>
      <c r="N438" t="s">
        <v>17</v>
      </c>
      <c r="O438" t="s">
        <v>17</v>
      </c>
      <c r="P438" t="s">
        <v>17</v>
      </c>
    </row>
    <row r="439" spans="2:16">
      <c r="B439">
        <v>1979</v>
      </c>
      <c r="C439">
        <v>4</v>
      </c>
      <c r="D439">
        <v>2</v>
      </c>
      <c r="E439">
        <v>41.5</v>
      </c>
      <c r="F439">
        <v>1.94</v>
      </c>
      <c r="G439" t="s">
        <v>17</v>
      </c>
      <c r="H439" t="s">
        <v>17</v>
      </c>
      <c r="I439" t="s">
        <v>17</v>
      </c>
      <c r="J439" t="s">
        <v>17</v>
      </c>
      <c r="K439" t="s">
        <v>17</v>
      </c>
      <c r="L439" t="s">
        <v>17</v>
      </c>
      <c r="M439" t="s">
        <v>17</v>
      </c>
      <c r="N439" t="s">
        <v>17</v>
      </c>
      <c r="O439" t="s">
        <v>17</v>
      </c>
      <c r="P439" t="s">
        <v>17</v>
      </c>
    </row>
    <row r="440" spans="2:16">
      <c r="B440">
        <v>1979</v>
      </c>
      <c r="C440">
        <v>4</v>
      </c>
      <c r="D440">
        <v>3</v>
      </c>
      <c r="E440">
        <v>46.41</v>
      </c>
      <c r="F440">
        <v>2.0099999999999998</v>
      </c>
      <c r="G440" t="s">
        <v>17</v>
      </c>
      <c r="H440" t="s">
        <v>17</v>
      </c>
      <c r="I440" t="s">
        <v>17</v>
      </c>
      <c r="J440" t="s">
        <v>17</v>
      </c>
      <c r="K440" t="s">
        <v>17</v>
      </c>
      <c r="L440" t="s">
        <v>17</v>
      </c>
      <c r="M440" t="s">
        <v>17</v>
      </c>
      <c r="N440" t="s">
        <v>17</v>
      </c>
      <c r="O440" t="s">
        <v>17</v>
      </c>
      <c r="P440" t="s">
        <v>17</v>
      </c>
    </row>
    <row r="441" spans="2:16">
      <c r="B441">
        <v>1979</v>
      </c>
      <c r="C441">
        <v>4</v>
      </c>
      <c r="D441">
        <v>4</v>
      </c>
      <c r="E441">
        <v>21.48</v>
      </c>
      <c r="F441">
        <v>1.82</v>
      </c>
      <c r="G441" t="s">
        <v>17</v>
      </c>
      <c r="H441" t="s">
        <v>17</v>
      </c>
      <c r="I441" t="s">
        <v>17</v>
      </c>
      <c r="J441" t="s">
        <v>17</v>
      </c>
      <c r="K441" t="s">
        <v>17</v>
      </c>
      <c r="L441" t="s">
        <v>17</v>
      </c>
      <c r="M441" t="s">
        <v>17</v>
      </c>
      <c r="N441" t="s">
        <v>17</v>
      </c>
      <c r="O441" t="s">
        <v>17</v>
      </c>
      <c r="P441" t="s">
        <v>17</v>
      </c>
    </row>
    <row r="442" spans="2:16">
      <c r="B442">
        <v>1979</v>
      </c>
      <c r="C442">
        <v>4</v>
      </c>
      <c r="D442">
        <v>5</v>
      </c>
      <c r="E442">
        <v>41.68</v>
      </c>
      <c r="F442">
        <v>1.78</v>
      </c>
      <c r="G442" t="s">
        <v>17</v>
      </c>
      <c r="H442" t="s">
        <v>17</v>
      </c>
      <c r="I442" t="s">
        <v>17</v>
      </c>
      <c r="J442" t="s">
        <v>17</v>
      </c>
      <c r="K442" t="s">
        <v>17</v>
      </c>
      <c r="L442" t="s">
        <v>17</v>
      </c>
      <c r="M442" t="s">
        <v>17</v>
      </c>
      <c r="N442" t="s">
        <v>17</v>
      </c>
      <c r="O442" t="s">
        <v>17</v>
      </c>
      <c r="P442" t="s">
        <v>17</v>
      </c>
    </row>
    <row r="443" spans="2:16">
      <c r="B443">
        <v>1979</v>
      </c>
      <c r="C443">
        <v>4</v>
      </c>
      <c r="D443">
        <v>6</v>
      </c>
      <c r="E443">
        <v>43.86</v>
      </c>
      <c r="F443">
        <v>1.75</v>
      </c>
      <c r="G443" t="s">
        <v>17</v>
      </c>
      <c r="H443" t="s">
        <v>17</v>
      </c>
      <c r="I443" t="s">
        <v>17</v>
      </c>
      <c r="J443" t="s">
        <v>17</v>
      </c>
      <c r="K443" t="s">
        <v>17</v>
      </c>
      <c r="L443" t="s">
        <v>17</v>
      </c>
      <c r="M443" t="s">
        <v>17</v>
      </c>
      <c r="N443" t="s">
        <v>17</v>
      </c>
      <c r="O443" t="s">
        <v>17</v>
      </c>
      <c r="P443" t="s">
        <v>17</v>
      </c>
    </row>
    <row r="444" spans="2:16">
      <c r="B444">
        <v>1979</v>
      </c>
      <c r="C444">
        <v>4</v>
      </c>
      <c r="D444">
        <v>7</v>
      </c>
      <c r="E444">
        <v>42.95</v>
      </c>
      <c r="F444">
        <v>1.74</v>
      </c>
      <c r="G444" t="s">
        <v>17</v>
      </c>
      <c r="H444" t="s">
        <v>17</v>
      </c>
      <c r="I444" t="s">
        <v>17</v>
      </c>
      <c r="J444" t="s">
        <v>17</v>
      </c>
      <c r="K444" t="s">
        <v>17</v>
      </c>
      <c r="L444" t="s">
        <v>17</v>
      </c>
      <c r="M444" t="s">
        <v>17</v>
      </c>
      <c r="N444" t="s">
        <v>17</v>
      </c>
      <c r="O444" t="s">
        <v>17</v>
      </c>
      <c r="P444" t="s">
        <v>17</v>
      </c>
    </row>
    <row r="445" spans="2:16">
      <c r="B445">
        <v>1979</v>
      </c>
      <c r="C445">
        <v>4</v>
      </c>
      <c r="D445">
        <v>8</v>
      </c>
      <c r="E445">
        <v>46.41</v>
      </c>
      <c r="F445">
        <v>1.99</v>
      </c>
      <c r="G445" t="s">
        <v>17</v>
      </c>
      <c r="H445" t="s">
        <v>17</v>
      </c>
      <c r="I445" t="s">
        <v>17</v>
      </c>
      <c r="J445" t="s">
        <v>17</v>
      </c>
      <c r="K445" t="s">
        <v>17</v>
      </c>
      <c r="L445" t="s">
        <v>17</v>
      </c>
      <c r="M445" t="s">
        <v>17</v>
      </c>
      <c r="N445" t="s">
        <v>17</v>
      </c>
      <c r="O445" t="s">
        <v>17</v>
      </c>
      <c r="P445" t="s">
        <v>17</v>
      </c>
    </row>
    <row r="446" spans="2:16">
      <c r="B446">
        <v>1979</v>
      </c>
      <c r="C446">
        <v>4</v>
      </c>
      <c r="D446">
        <v>9</v>
      </c>
      <c r="E446">
        <v>45.68</v>
      </c>
      <c r="F446">
        <v>1.77</v>
      </c>
      <c r="G446" t="s">
        <v>17</v>
      </c>
      <c r="H446" t="s">
        <v>17</v>
      </c>
      <c r="I446" t="s">
        <v>17</v>
      </c>
      <c r="J446" t="s">
        <v>17</v>
      </c>
      <c r="K446" t="s">
        <v>17</v>
      </c>
      <c r="L446" t="s">
        <v>17</v>
      </c>
      <c r="M446" t="s">
        <v>17</v>
      </c>
      <c r="N446" t="s">
        <v>17</v>
      </c>
      <c r="O446" t="s">
        <v>17</v>
      </c>
      <c r="P446" t="s">
        <v>17</v>
      </c>
    </row>
    <row r="447" spans="2:16">
      <c r="B447">
        <v>1979</v>
      </c>
      <c r="C447">
        <v>4</v>
      </c>
      <c r="D447">
        <v>10</v>
      </c>
      <c r="E447">
        <v>22.39</v>
      </c>
      <c r="F447">
        <v>1.68</v>
      </c>
      <c r="G447" t="s">
        <v>17</v>
      </c>
      <c r="H447" t="s">
        <v>17</v>
      </c>
      <c r="I447" t="s">
        <v>17</v>
      </c>
      <c r="J447" t="s">
        <v>17</v>
      </c>
      <c r="K447" t="s">
        <v>17</v>
      </c>
      <c r="L447" t="s">
        <v>17</v>
      </c>
      <c r="M447" t="s">
        <v>17</v>
      </c>
      <c r="N447" t="s">
        <v>17</v>
      </c>
      <c r="O447" t="s">
        <v>17</v>
      </c>
      <c r="P447" t="s">
        <v>17</v>
      </c>
    </row>
    <row r="448" spans="2:16">
      <c r="B448">
        <v>1979</v>
      </c>
      <c r="C448">
        <v>4</v>
      </c>
      <c r="D448">
        <v>11</v>
      </c>
      <c r="E448">
        <v>45.14</v>
      </c>
      <c r="F448">
        <v>2.62</v>
      </c>
      <c r="G448" t="s">
        <v>17</v>
      </c>
      <c r="H448" t="s">
        <v>17</v>
      </c>
      <c r="I448" t="s">
        <v>17</v>
      </c>
      <c r="J448" t="s">
        <v>17</v>
      </c>
      <c r="K448" t="s">
        <v>17</v>
      </c>
      <c r="L448" t="s">
        <v>17</v>
      </c>
      <c r="M448" t="s">
        <v>17</v>
      </c>
      <c r="N448" t="s">
        <v>17</v>
      </c>
      <c r="O448" t="s">
        <v>17</v>
      </c>
      <c r="P448" t="s">
        <v>17</v>
      </c>
    </row>
    <row r="449" spans="2:16">
      <c r="B449">
        <v>1979</v>
      </c>
      <c r="C449">
        <v>4</v>
      </c>
      <c r="D449">
        <v>12</v>
      </c>
      <c r="E449">
        <v>44.23</v>
      </c>
      <c r="F449">
        <v>1.84</v>
      </c>
      <c r="G449" t="s">
        <v>17</v>
      </c>
      <c r="H449" t="s">
        <v>17</v>
      </c>
      <c r="I449" t="s">
        <v>17</v>
      </c>
      <c r="J449" t="s">
        <v>17</v>
      </c>
      <c r="K449" t="s">
        <v>17</v>
      </c>
      <c r="L449" t="s">
        <v>17</v>
      </c>
      <c r="M449" t="s">
        <v>17</v>
      </c>
      <c r="N449" t="s">
        <v>17</v>
      </c>
      <c r="O449" t="s">
        <v>17</v>
      </c>
      <c r="P449" t="s">
        <v>17</v>
      </c>
    </row>
    <row r="450" spans="2:16">
      <c r="B450">
        <v>1979</v>
      </c>
      <c r="C450">
        <v>4</v>
      </c>
      <c r="D450">
        <v>13</v>
      </c>
      <c r="E450">
        <v>44.59</v>
      </c>
      <c r="F450">
        <v>1.96</v>
      </c>
      <c r="G450" t="s">
        <v>17</v>
      </c>
      <c r="H450" t="s">
        <v>17</v>
      </c>
      <c r="I450" t="s">
        <v>17</v>
      </c>
      <c r="J450" t="s">
        <v>17</v>
      </c>
      <c r="K450" t="s">
        <v>17</v>
      </c>
      <c r="L450" t="s">
        <v>17</v>
      </c>
      <c r="M450" t="s">
        <v>17</v>
      </c>
      <c r="N450" t="s">
        <v>17</v>
      </c>
      <c r="O450" t="s">
        <v>17</v>
      </c>
      <c r="P450" t="s">
        <v>17</v>
      </c>
    </row>
    <row r="451" spans="2:16">
      <c r="B451">
        <v>1979</v>
      </c>
      <c r="C451">
        <v>4</v>
      </c>
      <c r="D451">
        <v>14</v>
      </c>
      <c r="E451">
        <v>44.23</v>
      </c>
      <c r="F451">
        <v>2.0499999999999998</v>
      </c>
      <c r="G451" t="s">
        <v>17</v>
      </c>
      <c r="H451" t="s">
        <v>17</v>
      </c>
      <c r="I451" t="s">
        <v>17</v>
      </c>
      <c r="J451" t="s">
        <v>17</v>
      </c>
      <c r="K451" t="s">
        <v>17</v>
      </c>
      <c r="L451" t="s">
        <v>17</v>
      </c>
      <c r="M451" t="s">
        <v>17</v>
      </c>
      <c r="N451" t="s">
        <v>17</v>
      </c>
      <c r="O451" t="s">
        <v>17</v>
      </c>
      <c r="P451" t="s">
        <v>17</v>
      </c>
    </row>
    <row r="452" spans="2:16">
      <c r="B452">
        <v>1980</v>
      </c>
      <c r="C452">
        <v>1</v>
      </c>
      <c r="D452">
        <v>1</v>
      </c>
      <c r="E452">
        <v>15.37</v>
      </c>
      <c r="F452">
        <v>1.83</v>
      </c>
      <c r="G452">
        <v>5054</v>
      </c>
      <c r="H452">
        <v>4900</v>
      </c>
      <c r="I452">
        <v>5.9</v>
      </c>
      <c r="J452">
        <v>13</v>
      </c>
      <c r="K452">
        <v>86</v>
      </c>
      <c r="L452">
        <v>539</v>
      </c>
      <c r="M452" t="s">
        <v>17</v>
      </c>
      <c r="N452" t="s">
        <v>17</v>
      </c>
      <c r="O452" t="s">
        <v>17</v>
      </c>
      <c r="P452">
        <v>6.7</v>
      </c>
    </row>
    <row r="453" spans="2:16">
      <c r="B453">
        <v>1980</v>
      </c>
      <c r="C453">
        <v>1</v>
      </c>
      <c r="D453">
        <v>2</v>
      </c>
      <c r="E453">
        <v>20.57</v>
      </c>
      <c r="F453">
        <v>1.86</v>
      </c>
      <c r="G453">
        <v>4774</v>
      </c>
      <c r="H453">
        <v>4753</v>
      </c>
      <c r="I453">
        <v>5.6</v>
      </c>
      <c r="J453">
        <v>9</v>
      </c>
      <c r="K453">
        <v>93</v>
      </c>
      <c r="L453">
        <v>801</v>
      </c>
      <c r="M453" t="s">
        <v>17</v>
      </c>
      <c r="N453" t="s">
        <v>17</v>
      </c>
      <c r="O453" t="s">
        <v>17</v>
      </c>
      <c r="P453">
        <v>6.8</v>
      </c>
    </row>
    <row r="454" spans="2:16">
      <c r="B454">
        <v>1980</v>
      </c>
      <c r="C454">
        <v>1</v>
      </c>
      <c r="D454">
        <v>3</v>
      </c>
      <c r="E454">
        <v>25.77</v>
      </c>
      <c r="F454">
        <v>1.77</v>
      </c>
      <c r="G454">
        <v>4494</v>
      </c>
      <c r="H454">
        <v>4669</v>
      </c>
      <c r="I454">
        <v>5.8</v>
      </c>
      <c r="J454">
        <v>11</v>
      </c>
      <c r="K454">
        <v>107</v>
      </c>
      <c r="L454">
        <v>702</v>
      </c>
      <c r="M454" t="s">
        <v>17</v>
      </c>
      <c r="N454" t="s">
        <v>17</v>
      </c>
      <c r="O454" t="s">
        <v>17</v>
      </c>
      <c r="P454">
        <v>6.8</v>
      </c>
    </row>
    <row r="455" spans="2:16">
      <c r="B455">
        <v>1980</v>
      </c>
      <c r="C455">
        <v>1</v>
      </c>
      <c r="D455">
        <v>4</v>
      </c>
      <c r="E455">
        <v>34.85</v>
      </c>
      <c r="F455">
        <v>1.81</v>
      </c>
      <c r="G455">
        <v>4676</v>
      </c>
      <c r="H455">
        <v>4550</v>
      </c>
      <c r="I455">
        <v>5.8</v>
      </c>
      <c r="J455">
        <v>9</v>
      </c>
      <c r="K455">
        <v>120</v>
      </c>
      <c r="L455">
        <v>752</v>
      </c>
      <c r="M455" t="s">
        <v>17</v>
      </c>
      <c r="N455" t="s">
        <v>17</v>
      </c>
      <c r="O455" t="s">
        <v>17</v>
      </c>
      <c r="P455">
        <v>6.8</v>
      </c>
    </row>
    <row r="456" spans="2:16">
      <c r="B456">
        <v>1980</v>
      </c>
      <c r="C456">
        <v>1</v>
      </c>
      <c r="D456">
        <v>5</v>
      </c>
      <c r="E456">
        <v>49.85</v>
      </c>
      <c r="F456">
        <v>2.02</v>
      </c>
      <c r="G456">
        <v>4970</v>
      </c>
      <c r="H456">
        <v>5082</v>
      </c>
      <c r="I456">
        <v>5.5</v>
      </c>
      <c r="J456">
        <v>16</v>
      </c>
      <c r="K456">
        <v>149</v>
      </c>
      <c r="L456">
        <v>866</v>
      </c>
      <c r="M456" t="s">
        <v>17</v>
      </c>
      <c r="N456" t="s">
        <v>17</v>
      </c>
      <c r="O456" t="s">
        <v>17</v>
      </c>
      <c r="P456">
        <v>6.6</v>
      </c>
    </row>
    <row r="457" spans="2:16">
      <c r="B457">
        <v>1980</v>
      </c>
      <c r="C457">
        <v>1</v>
      </c>
      <c r="D457">
        <v>6</v>
      </c>
      <c r="E457">
        <v>58.32</v>
      </c>
      <c r="F457">
        <v>2.11</v>
      </c>
      <c r="G457">
        <v>4900</v>
      </c>
      <c r="H457">
        <v>5026</v>
      </c>
      <c r="I457">
        <v>5.4</v>
      </c>
      <c r="J457">
        <v>12</v>
      </c>
      <c r="K457">
        <v>120</v>
      </c>
      <c r="L457">
        <v>825</v>
      </c>
      <c r="M457" t="s">
        <v>17</v>
      </c>
      <c r="N457" t="s">
        <v>17</v>
      </c>
      <c r="O457" t="s">
        <v>17</v>
      </c>
      <c r="P457">
        <v>6.7</v>
      </c>
    </row>
    <row r="458" spans="2:16">
      <c r="B458">
        <v>1980</v>
      </c>
      <c r="C458">
        <v>1</v>
      </c>
      <c r="D458">
        <v>7</v>
      </c>
      <c r="E458">
        <v>52.15</v>
      </c>
      <c r="F458">
        <v>2.2400000000000002</v>
      </c>
      <c r="G458">
        <v>5614</v>
      </c>
      <c r="H458">
        <v>5670</v>
      </c>
      <c r="I458">
        <v>5.3</v>
      </c>
      <c r="J458">
        <v>16</v>
      </c>
      <c r="K458">
        <v>140</v>
      </c>
      <c r="L458">
        <v>886</v>
      </c>
      <c r="M458" t="s">
        <v>17</v>
      </c>
      <c r="N458" t="s">
        <v>17</v>
      </c>
      <c r="O458" t="s">
        <v>17</v>
      </c>
      <c r="P458">
        <v>6.6</v>
      </c>
    </row>
    <row r="459" spans="2:16">
      <c r="B459">
        <v>1980</v>
      </c>
      <c r="C459">
        <v>1</v>
      </c>
      <c r="D459">
        <v>8</v>
      </c>
      <c r="E459">
        <v>43.08</v>
      </c>
      <c r="F459">
        <v>2.48</v>
      </c>
      <c r="G459">
        <v>4564</v>
      </c>
      <c r="H459">
        <v>5866</v>
      </c>
      <c r="I459">
        <v>5.4</v>
      </c>
      <c r="J459">
        <v>23</v>
      </c>
      <c r="K459">
        <v>44</v>
      </c>
      <c r="L459">
        <v>771</v>
      </c>
      <c r="M459" t="s">
        <v>17</v>
      </c>
      <c r="N459" t="s">
        <v>17</v>
      </c>
      <c r="O459" t="s">
        <v>17</v>
      </c>
      <c r="P459">
        <v>6.7</v>
      </c>
    </row>
    <row r="460" spans="2:16">
      <c r="B460">
        <v>1980</v>
      </c>
      <c r="C460">
        <v>1</v>
      </c>
      <c r="D460">
        <v>9</v>
      </c>
      <c r="E460">
        <v>42.59</v>
      </c>
      <c r="F460">
        <v>2.23</v>
      </c>
      <c r="G460">
        <v>4872</v>
      </c>
      <c r="H460">
        <v>5376</v>
      </c>
      <c r="I460">
        <v>5.5</v>
      </c>
      <c r="J460">
        <v>17</v>
      </c>
      <c r="K460">
        <v>108</v>
      </c>
      <c r="L460">
        <v>852</v>
      </c>
      <c r="M460" t="s">
        <v>17</v>
      </c>
      <c r="N460" t="s">
        <v>17</v>
      </c>
      <c r="O460" t="s">
        <v>17</v>
      </c>
      <c r="P460">
        <v>7</v>
      </c>
    </row>
    <row r="461" spans="2:16">
      <c r="B461">
        <v>1980</v>
      </c>
      <c r="C461">
        <v>1</v>
      </c>
      <c r="D461">
        <v>10</v>
      </c>
      <c r="E461">
        <v>45.86</v>
      </c>
      <c r="F461">
        <v>2.2000000000000002</v>
      </c>
      <c r="G461">
        <v>4676</v>
      </c>
      <c r="H461">
        <v>5432</v>
      </c>
      <c r="I461">
        <v>5.4</v>
      </c>
      <c r="J461">
        <v>15</v>
      </c>
      <c r="K461">
        <v>141</v>
      </c>
      <c r="L461">
        <v>842</v>
      </c>
      <c r="M461" t="s">
        <v>17</v>
      </c>
      <c r="N461" t="s">
        <v>17</v>
      </c>
      <c r="O461" t="s">
        <v>17</v>
      </c>
      <c r="P461">
        <v>6.7</v>
      </c>
    </row>
    <row r="462" spans="2:16">
      <c r="B462">
        <v>1980</v>
      </c>
      <c r="C462">
        <v>1</v>
      </c>
      <c r="D462">
        <v>11</v>
      </c>
      <c r="E462">
        <v>53.6</v>
      </c>
      <c r="F462">
        <v>2.1</v>
      </c>
      <c r="G462">
        <v>5152</v>
      </c>
      <c r="H462">
        <v>5873</v>
      </c>
      <c r="I462">
        <v>5.5</v>
      </c>
      <c r="J462">
        <v>16</v>
      </c>
      <c r="K462">
        <v>243</v>
      </c>
      <c r="L462">
        <v>969</v>
      </c>
      <c r="M462" t="s">
        <v>17</v>
      </c>
      <c r="N462" t="s">
        <v>17</v>
      </c>
      <c r="O462" t="s">
        <v>17</v>
      </c>
      <c r="P462">
        <v>6.7</v>
      </c>
    </row>
    <row r="463" spans="2:16">
      <c r="B463">
        <v>1980</v>
      </c>
      <c r="C463">
        <v>1</v>
      </c>
      <c r="D463">
        <v>12</v>
      </c>
      <c r="E463">
        <v>52.88</v>
      </c>
      <c r="F463">
        <v>2.0099999999999998</v>
      </c>
      <c r="G463">
        <v>4802</v>
      </c>
      <c r="H463">
        <v>4851</v>
      </c>
      <c r="I463">
        <v>5.4</v>
      </c>
      <c r="J463">
        <v>15</v>
      </c>
      <c r="K463">
        <v>156</v>
      </c>
      <c r="L463">
        <v>642</v>
      </c>
      <c r="M463" t="s">
        <v>17</v>
      </c>
      <c r="N463" t="s">
        <v>17</v>
      </c>
      <c r="O463" t="s">
        <v>17</v>
      </c>
      <c r="P463">
        <v>6.7</v>
      </c>
    </row>
    <row r="464" spans="2:16">
      <c r="B464">
        <v>1980</v>
      </c>
      <c r="C464">
        <v>1</v>
      </c>
      <c r="D464">
        <v>13</v>
      </c>
      <c r="E464">
        <v>69.33</v>
      </c>
      <c r="F464">
        <v>2.17</v>
      </c>
      <c r="G464">
        <v>5194</v>
      </c>
      <c r="H464">
        <v>5201</v>
      </c>
      <c r="I464">
        <v>5.5</v>
      </c>
      <c r="J464">
        <v>15</v>
      </c>
      <c r="K464">
        <v>203</v>
      </c>
      <c r="L464">
        <v>842</v>
      </c>
      <c r="M464" t="s">
        <v>17</v>
      </c>
      <c r="N464" t="s">
        <v>17</v>
      </c>
      <c r="O464" t="s">
        <v>17</v>
      </c>
      <c r="P464">
        <v>6.7</v>
      </c>
    </row>
    <row r="465" spans="2:16">
      <c r="B465">
        <v>1980</v>
      </c>
      <c r="C465">
        <v>1</v>
      </c>
      <c r="D465">
        <v>14</v>
      </c>
      <c r="E465">
        <v>55.78</v>
      </c>
      <c r="F465">
        <v>2.0499999999999998</v>
      </c>
      <c r="G465">
        <v>5026</v>
      </c>
      <c r="H465">
        <v>4788</v>
      </c>
      <c r="I465">
        <v>5.3</v>
      </c>
      <c r="J465">
        <v>18</v>
      </c>
      <c r="K465">
        <v>144</v>
      </c>
      <c r="L465">
        <v>782</v>
      </c>
      <c r="M465" t="s">
        <v>17</v>
      </c>
      <c r="N465" t="s">
        <v>17</v>
      </c>
      <c r="O465" t="s">
        <v>17</v>
      </c>
      <c r="P465">
        <v>6.6</v>
      </c>
    </row>
    <row r="466" spans="2:16">
      <c r="B466">
        <v>1980</v>
      </c>
      <c r="C466">
        <v>2</v>
      </c>
      <c r="D466">
        <v>1</v>
      </c>
      <c r="E466">
        <v>15.97</v>
      </c>
      <c r="F466">
        <v>2.4900000000000002</v>
      </c>
      <c r="G466">
        <v>5684</v>
      </c>
      <c r="H466">
        <v>6370</v>
      </c>
      <c r="I466">
        <v>5.8</v>
      </c>
      <c r="J466">
        <v>10</v>
      </c>
      <c r="K466">
        <v>84</v>
      </c>
      <c r="L466">
        <v>654</v>
      </c>
      <c r="M466" t="s">
        <v>17</v>
      </c>
      <c r="N466" t="s">
        <v>17</v>
      </c>
      <c r="O466" t="s">
        <v>17</v>
      </c>
      <c r="P466">
        <v>7.1</v>
      </c>
    </row>
    <row r="467" spans="2:16">
      <c r="B467">
        <v>1980</v>
      </c>
      <c r="C467">
        <v>2</v>
      </c>
      <c r="D467">
        <v>2</v>
      </c>
      <c r="E467">
        <v>22.63</v>
      </c>
      <c r="F467">
        <v>1.77</v>
      </c>
      <c r="G467">
        <v>5348</v>
      </c>
      <c r="H467">
        <v>5677</v>
      </c>
      <c r="I467">
        <v>5.7</v>
      </c>
      <c r="J467">
        <v>9</v>
      </c>
      <c r="K467">
        <v>163</v>
      </c>
      <c r="L467">
        <v>833</v>
      </c>
      <c r="M467" t="s">
        <v>17</v>
      </c>
      <c r="N467" t="s">
        <v>17</v>
      </c>
      <c r="O467" t="s">
        <v>17</v>
      </c>
      <c r="P467">
        <v>6.8</v>
      </c>
    </row>
    <row r="468" spans="2:16">
      <c r="B468">
        <v>1980</v>
      </c>
      <c r="C468">
        <v>2</v>
      </c>
      <c r="D468">
        <v>3</v>
      </c>
      <c r="E468">
        <v>27.47</v>
      </c>
      <c r="F468">
        <v>1.85</v>
      </c>
      <c r="G468">
        <v>5432</v>
      </c>
      <c r="H468">
        <v>5236</v>
      </c>
      <c r="I468">
        <v>5.7</v>
      </c>
      <c r="J468">
        <v>8</v>
      </c>
      <c r="K468">
        <v>113</v>
      </c>
      <c r="L468">
        <v>794</v>
      </c>
      <c r="M468" t="s">
        <v>17</v>
      </c>
      <c r="N468" t="s">
        <v>17</v>
      </c>
      <c r="O468" t="s">
        <v>17</v>
      </c>
      <c r="P468">
        <v>6.7</v>
      </c>
    </row>
    <row r="469" spans="2:16">
      <c r="B469">
        <v>1980</v>
      </c>
      <c r="C469">
        <v>2</v>
      </c>
      <c r="D469">
        <v>4</v>
      </c>
      <c r="E469">
        <v>41.26</v>
      </c>
      <c r="F469">
        <v>2.34</v>
      </c>
      <c r="G469">
        <v>6090</v>
      </c>
      <c r="H469">
        <v>6391</v>
      </c>
      <c r="I469">
        <v>5.6</v>
      </c>
      <c r="J469">
        <v>14</v>
      </c>
      <c r="K469">
        <v>75</v>
      </c>
      <c r="L469">
        <v>656</v>
      </c>
      <c r="M469" t="s">
        <v>17</v>
      </c>
      <c r="N469" t="s">
        <v>17</v>
      </c>
      <c r="O469" t="s">
        <v>17</v>
      </c>
      <c r="P469">
        <v>7.1</v>
      </c>
    </row>
    <row r="470" spans="2:16">
      <c r="B470">
        <v>1980</v>
      </c>
      <c r="C470">
        <v>2</v>
      </c>
      <c r="D470">
        <v>5</v>
      </c>
      <c r="E470">
        <v>53.48</v>
      </c>
      <c r="F470">
        <v>2.12</v>
      </c>
      <c r="G470">
        <v>4662</v>
      </c>
      <c r="H470">
        <v>5712</v>
      </c>
      <c r="I470">
        <v>5.5</v>
      </c>
      <c r="J470">
        <v>9</v>
      </c>
      <c r="K470">
        <v>125</v>
      </c>
      <c r="L470">
        <v>858</v>
      </c>
      <c r="M470" t="s">
        <v>17</v>
      </c>
      <c r="N470" t="s">
        <v>17</v>
      </c>
      <c r="O470" t="s">
        <v>17</v>
      </c>
      <c r="P470">
        <v>6.7</v>
      </c>
    </row>
    <row r="471" spans="2:16">
      <c r="B471">
        <v>1980</v>
      </c>
      <c r="C471">
        <v>2</v>
      </c>
      <c r="D471">
        <v>6</v>
      </c>
      <c r="E471">
        <v>54.33</v>
      </c>
      <c r="F471">
        <v>1.74</v>
      </c>
      <c r="G471">
        <v>4844</v>
      </c>
      <c r="H471">
        <v>6300</v>
      </c>
      <c r="I471">
        <v>5.3</v>
      </c>
      <c r="J471">
        <v>16</v>
      </c>
      <c r="K471">
        <v>120</v>
      </c>
      <c r="L471">
        <v>927</v>
      </c>
      <c r="M471" t="s">
        <v>17</v>
      </c>
      <c r="N471" t="s">
        <v>17</v>
      </c>
      <c r="O471" t="s">
        <v>17</v>
      </c>
      <c r="P471">
        <v>7</v>
      </c>
    </row>
    <row r="472" spans="2:16">
      <c r="B472">
        <v>1980</v>
      </c>
      <c r="C472">
        <v>2</v>
      </c>
      <c r="D472">
        <v>7</v>
      </c>
      <c r="E472">
        <v>56.63</v>
      </c>
      <c r="F472">
        <v>1.76</v>
      </c>
      <c r="G472">
        <v>4606</v>
      </c>
      <c r="H472">
        <v>5908</v>
      </c>
      <c r="I472">
        <v>5.3</v>
      </c>
      <c r="J472">
        <v>22</v>
      </c>
      <c r="K472">
        <v>168</v>
      </c>
      <c r="L472">
        <v>929</v>
      </c>
      <c r="M472" t="s">
        <v>17</v>
      </c>
      <c r="N472" t="s">
        <v>17</v>
      </c>
      <c r="O472" t="s">
        <v>17</v>
      </c>
      <c r="P472">
        <v>6.5</v>
      </c>
    </row>
    <row r="473" spans="2:16">
      <c r="B473">
        <v>1980</v>
      </c>
      <c r="C473">
        <v>2</v>
      </c>
      <c r="D473">
        <v>8</v>
      </c>
      <c r="E473">
        <v>45.5</v>
      </c>
      <c r="F473">
        <v>2.27</v>
      </c>
      <c r="G473">
        <v>4494</v>
      </c>
      <c r="H473">
        <v>5775</v>
      </c>
      <c r="I473">
        <v>5.5</v>
      </c>
      <c r="J473">
        <v>8</v>
      </c>
      <c r="K473">
        <v>44</v>
      </c>
      <c r="L473">
        <v>724</v>
      </c>
      <c r="M473" t="s">
        <v>17</v>
      </c>
      <c r="N473" t="s">
        <v>17</v>
      </c>
      <c r="O473" t="s">
        <v>17</v>
      </c>
      <c r="P473">
        <v>6.8</v>
      </c>
    </row>
    <row r="474" spans="2:16">
      <c r="B474">
        <v>1980</v>
      </c>
      <c r="C474">
        <v>2</v>
      </c>
      <c r="D474">
        <v>9</v>
      </c>
      <c r="E474">
        <v>48.76</v>
      </c>
      <c r="F474">
        <v>2.09</v>
      </c>
      <c r="G474">
        <v>4732</v>
      </c>
      <c r="H474">
        <v>5152</v>
      </c>
      <c r="I474">
        <v>5.4</v>
      </c>
      <c r="J474">
        <v>21</v>
      </c>
      <c r="K474">
        <v>107</v>
      </c>
      <c r="L474">
        <v>947</v>
      </c>
      <c r="M474" t="s">
        <v>17</v>
      </c>
      <c r="N474" t="s">
        <v>17</v>
      </c>
      <c r="O474" t="s">
        <v>17</v>
      </c>
      <c r="P474">
        <v>7.1</v>
      </c>
    </row>
    <row r="475" spans="2:16">
      <c r="B475">
        <v>1980</v>
      </c>
      <c r="C475">
        <v>2</v>
      </c>
      <c r="D475">
        <v>10</v>
      </c>
      <c r="E475">
        <v>53</v>
      </c>
      <c r="F475">
        <v>1.91</v>
      </c>
      <c r="G475">
        <v>5740</v>
      </c>
      <c r="H475">
        <v>6867</v>
      </c>
      <c r="I475">
        <v>5.6</v>
      </c>
      <c r="J475">
        <v>11</v>
      </c>
      <c r="K475">
        <v>172</v>
      </c>
      <c r="L475">
        <v>861</v>
      </c>
      <c r="M475" t="s">
        <v>17</v>
      </c>
      <c r="N475" t="s">
        <v>17</v>
      </c>
      <c r="O475" t="s">
        <v>17</v>
      </c>
      <c r="P475">
        <v>6.6</v>
      </c>
    </row>
    <row r="476" spans="2:16">
      <c r="B476">
        <v>1980</v>
      </c>
      <c r="C476">
        <v>2</v>
      </c>
      <c r="D476">
        <v>11</v>
      </c>
      <c r="E476">
        <v>51.18</v>
      </c>
      <c r="F476">
        <v>1.83</v>
      </c>
      <c r="G476">
        <v>5208</v>
      </c>
      <c r="H476">
        <v>5523</v>
      </c>
      <c r="I476">
        <v>5.6</v>
      </c>
      <c r="J476">
        <v>14</v>
      </c>
      <c r="K476">
        <v>209</v>
      </c>
      <c r="L476">
        <v>783</v>
      </c>
      <c r="M476" t="s">
        <v>17</v>
      </c>
      <c r="N476" t="s">
        <v>17</v>
      </c>
      <c r="O476" t="s">
        <v>17</v>
      </c>
      <c r="P476">
        <v>6.7</v>
      </c>
    </row>
    <row r="477" spans="2:16">
      <c r="B477">
        <v>1980</v>
      </c>
      <c r="C477">
        <v>2</v>
      </c>
      <c r="D477">
        <v>12</v>
      </c>
      <c r="E477">
        <v>49.85</v>
      </c>
      <c r="F477">
        <v>1.77</v>
      </c>
      <c r="G477">
        <v>5334</v>
      </c>
      <c r="H477">
        <v>6391</v>
      </c>
      <c r="I477">
        <v>5.4</v>
      </c>
      <c r="J477">
        <v>17</v>
      </c>
      <c r="K477">
        <v>220</v>
      </c>
      <c r="L477">
        <v>756</v>
      </c>
      <c r="M477" t="s">
        <v>17</v>
      </c>
      <c r="N477" t="s">
        <v>17</v>
      </c>
      <c r="O477" t="s">
        <v>17</v>
      </c>
      <c r="P477">
        <v>6.6</v>
      </c>
    </row>
    <row r="478" spans="2:16">
      <c r="B478">
        <v>1980</v>
      </c>
      <c r="C478">
        <v>2</v>
      </c>
      <c r="D478">
        <v>13</v>
      </c>
      <c r="E478">
        <v>51.42</v>
      </c>
      <c r="F478">
        <v>2.37</v>
      </c>
      <c r="G478">
        <v>6048</v>
      </c>
      <c r="H478">
        <v>6965</v>
      </c>
      <c r="I478">
        <v>5.3</v>
      </c>
      <c r="J478">
        <v>19</v>
      </c>
      <c r="K478">
        <v>238</v>
      </c>
      <c r="L478">
        <v>869</v>
      </c>
      <c r="M478" t="s">
        <v>17</v>
      </c>
      <c r="N478" t="s">
        <v>17</v>
      </c>
      <c r="O478" t="s">
        <v>17</v>
      </c>
      <c r="P478">
        <v>6.6</v>
      </c>
    </row>
    <row r="479" spans="2:16">
      <c r="B479">
        <v>1980</v>
      </c>
      <c r="C479">
        <v>2</v>
      </c>
      <c r="D479">
        <v>14</v>
      </c>
      <c r="E479">
        <v>52.88</v>
      </c>
      <c r="F479">
        <v>1.89</v>
      </c>
      <c r="G479">
        <v>4690</v>
      </c>
      <c r="H479">
        <v>6097</v>
      </c>
      <c r="I479">
        <v>5.4</v>
      </c>
      <c r="J479">
        <v>19</v>
      </c>
      <c r="K479">
        <v>154</v>
      </c>
      <c r="L479">
        <v>942</v>
      </c>
      <c r="M479" t="s">
        <v>17</v>
      </c>
      <c r="N479" t="s">
        <v>17</v>
      </c>
      <c r="O479" t="s">
        <v>17</v>
      </c>
      <c r="P479">
        <v>6.6</v>
      </c>
    </row>
    <row r="480" spans="2:16">
      <c r="B480">
        <v>1980</v>
      </c>
      <c r="C480">
        <v>3</v>
      </c>
      <c r="D480">
        <v>1</v>
      </c>
      <c r="E480">
        <v>21.66</v>
      </c>
      <c r="F480">
        <v>2.04</v>
      </c>
      <c r="G480">
        <v>5236</v>
      </c>
      <c r="H480">
        <v>6468</v>
      </c>
      <c r="I480">
        <v>5.7</v>
      </c>
      <c r="J480">
        <v>10</v>
      </c>
      <c r="K480">
        <v>41</v>
      </c>
      <c r="L480">
        <v>558</v>
      </c>
      <c r="M480" t="s">
        <v>17</v>
      </c>
      <c r="N480" t="s">
        <v>17</v>
      </c>
      <c r="O480" t="s">
        <v>17</v>
      </c>
      <c r="P480">
        <v>6.9</v>
      </c>
    </row>
    <row r="481" spans="2:16">
      <c r="B481">
        <v>1980</v>
      </c>
      <c r="C481">
        <v>3</v>
      </c>
      <c r="D481">
        <v>2</v>
      </c>
      <c r="E481">
        <v>22.87</v>
      </c>
      <c r="F481">
        <v>2.11</v>
      </c>
      <c r="G481">
        <v>6664</v>
      </c>
      <c r="H481">
        <v>6321</v>
      </c>
      <c r="I481">
        <v>5.7</v>
      </c>
      <c r="J481">
        <v>15</v>
      </c>
      <c r="K481">
        <v>143</v>
      </c>
      <c r="L481">
        <v>781</v>
      </c>
      <c r="M481" t="s">
        <v>17</v>
      </c>
      <c r="N481" t="s">
        <v>17</v>
      </c>
      <c r="O481" t="s">
        <v>17</v>
      </c>
      <c r="P481">
        <v>6.9</v>
      </c>
    </row>
    <row r="482" spans="2:16">
      <c r="B482">
        <v>1980</v>
      </c>
      <c r="C482">
        <v>3</v>
      </c>
      <c r="D482">
        <v>3</v>
      </c>
      <c r="E482">
        <v>27.95</v>
      </c>
      <c r="F482">
        <v>1.88</v>
      </c>
      <c r="G482">
        <v>5600</v>
      </c>
      <c r="H482">
        <v>5250</v>
      </c>
      <c r="I482">
        <v>5.7</v>
      </c>
      <c r="J482">
        <v>11</v>
      </c>
      <c r="K482">
        <v>154</v>
      </c>
      <c r="L482">
        <v>719</v>
      </c>
      <c r="M482" t="s">
        <v>17</v>
      </c>
      <c r="N482" t="s">
        <v>17</v>
      </c>
      <c r="O482" t="s">
        <v>17</v>
      </c>
      <c r="P482">
        <v>6.7</v>
      </c>
    </row>
    <row r="483" spans="2:16">
      <c r="B483">
        <v>1980</v>
      </c>
      <c r="C483">
        <v>3</v>
      </c>
      <c r="D483">
        <v>4</v>
      </c>
      <c r="E483">
        <v>36.78</v>
      </c>
      <c r="F483">
        <v>2.14</v>
      </c>
      <c r="G483">
        <v>6482</v>
      </c>
      <c r="H483">
        <v>6314</v>
      </c>
      <c r="I483">
        <v>5.2</v>
      </c>
      <c r="J483">
        <v>15</v>
      </c>
      <c r="K483">
        <v>217</v>
      </c>
      <c r="L483">
        <v>798</v>
      </c>
      <c r="M483" t="s">
        <v>17</v>
      </c>
      <c r="N483" t="s">
        <v>17</v>
      </c>
      <c r="O483" t="s">
        <v>17</v>
      </c>
      <c r="P483">
        <v>6.7</v>
      </c>
    </row>
    <row r="484" spans="2:16">
      <c r="B484">
        <v>1980</v>
      </c>
      <c r="C484">
        <v>3</v>
      </c>
      <c r="D484">
        <v>5</v>
      </c>
      <c r="E484">
        <v>51.79</v>
      </c>
      <c r="F484">
        <v>1.88</v>
      </c>
      <c r="G484">
        <v>5306</v>
      </c>
      <c r="H484">
        <v>6216</v>
      </c>
      <c r="I484">
        <v>5.6</v>
      </c>
      <c r="J484">
        <v>13</v>
      </c>
      <c r="K484">
        <v>168</v>
      </c>
      <c r="L484">
        <v>722</v>
      </c>
      <c r="M484" t="s">
        <v>17</v>
      </c>
      <c r="N484" t="s">
        <v>17</v>
      </c>
      <c r="O484" t="s">
        <v>17</v>
      </c>
      <c r="P484">
        <v>6.7</v>
      </c>
    </row>
    <row r="485" spans="2:16">
      <c r="B485">
        <v>1980</v>
      </c>
      <c r="C485">
        <v>3</v>
      </c>
      <c r="D485">
        <v>6</v>
      </c>
      <c r="E485">
        <v>71.03</v>
      </c>
      <c r="F485">
        <v>2.33</v>
      </c>
      <c r="G485">
        <v>5152</v>
      </c>
      <c r="H485">
        <v>6090</v>
      </c>
      <c r="I485">
        <v>5.4</v>
      </c>
      <c r="J485">
        <v>12</v>
      </c>
      <c r="K485">
        <v>99</v>
      </c>
      <c r="L485">
        <v>629</v>
      </c>
      <c r="M485" t="s">
        <v>17</v>
      </c>
      <c r="N485" t="s">
        <v>17</v>
      </c>
      <c r="O485" t="s">
        <v>17</v>
      </c>
      <c r="P485">
        <v>6.6</v>
      </c>
    </row>
    <row r="486" spans="2:16">
      <c r="B486">
        <v>1980</v>
      </c>
      <c r="C486">
        <v>3</v>
      </c>
      <c r="D486">
        <v>7</v>
      </c>
      <c r="E486">
        <v>57.84</v>
      </c>
      <c r="F486">
        <v>2.1800000000000002</v>
      </c>
      <c r="G486">
        <v>4662</v>
      </c>
      <c r="H486">
        <v>5180</v>
      </c>
      <c r="I486">
        <v>5.3</v>
      </c>
      <c r="J486">
        <v>16</v>
      </c>
      <c r="K486">
        <v>135</v>
      </c>
      <c r="L486">
        <v>777</v>
      </c>
      <c r="M486" t="s">
        <v>17</v>
      </c>
      <c r="N486" t="s">
        <v>17</v>
      </c>
      <c r="O486" t="s">
        <v>17</v>
      </c>
      <c r="P486">
        <v>6.6</v>
      </c>
    </row>
    <row r="487" spans="2:16">
      <c r="B487">
        <v>1980</v>
      </c>
      <c r="C487">
        <v>3</v>
      </c>
      <c r="D487">
        <v>8</v>
      </c>
      <c r="E487">
        <v>40.78</v>
      </c>
      <c r="F487">
        <v>2.42</v>
      </c>
      <c r="G487">
        <v>4634</v>
      </c>
      <c r="H487">
        <v>5439</v>
      </c>
      <c r="I487">
        <v>5.3</v>
      </c>
      <c r="J487">
        <v>19</v>
      </c>
      <c r="K487">
        <v>63</v>
      </c>
      <c r="L487">
        <v>827</v>
      </c>
      <c r="M487" t="s">
        <v>17</v>
      </c>
      <c r="N487" t="s">
        <v>17</v>
      </c>
      <c r="O487" t="s">
        <v>17</v>
      </c>
      <c r="P487">
        <v>6.8</v>
      </c>
    </row>
    <row r="488" spans="2:16">
      <c r="B488">
        <v>1980</v>
      </c>
      <c r="C488">
        <v>3</v>
      </c>
      <c r="D488">
        <v>9</v>
      </c>
      <c r="E488">
        <v>49.37</v>
      </c>
      <c r="F488">
        <v>1.99</v>
      </c>
      <c r="G488">
        <v>5712</v>
      </c>
      <c r="H488">
        <v>5299</v>
      </c>
      <c r="I488">
        <v>5.5</v>
      </c>
      <c r="J488">
        <v>8</v>
      </c>
      <c r="K488">
        <v>105</v>
      </c>
      <c r="L488">
        <v>649</v>
      </c>
      <c r="M488" t="s">
        <v>17</v>
      </c>
      <c r="N488" t="s">
        <v>17</v>
      </c>
      <c r="O488" t="s">
        <v>17</v>
      </c>
      <c r="P488">
        <v>6.7</v>
      </c>
    </row>
    <row r="489" spans="2:16">
      <c r="B489">
        <v>1980</v>
      </c>
      <c r="C489">
        <v>3</v>
      </c>
      <c r="D489">
        <v>10</v>
      </c>
      <c r="E489">
        <v>53</v>
      </c>
      <c r="F489">
        <v>3.07</v>
      </c>
      <c r="G489">
        <v>7798</v>
      </c>
      <c r="H489">
        <v>7588</v>
      </c>
      <c r="I489">
        <v>5.5</v>
      </c>
      <c r="J489">
        <v>9</v>
      </c>
      <c r="K489">
        <v>138</v>
      </c>
      <c r="L489">
        <v>642</v>
      </c>
      <c r="M489" t="s">
        <v>17</v>
      </c>
      <c r="N489" t="s">
        <v>17</v>
      </c>
      <c r="O489" t="s">
        <v>17</v>
      </c>
      <c r="P489">
        <v>6.8</v>
      </c>
    </row>
    <row r="490" spans="2:16">
      <c r="B490">
        <v>1980</v>
      </c>
      <c r="C490">
        <v>3</v>
      </c>
      <c r="D490">
        <v>11</v>
      </c>
      <c r="E490">
        <v>53.84</v>
      </c>
      <c r="F490">
        <v>2.08</v>
      </c>
      <c r="G490">
        <v>5054</v>
      </c>
      <c r="H490">
        <v>5670</v>
      </c>
      <c r="I490">
        <v>5.4</v>
      </c>
      <c r="J490">
        <v>11</v>
      </c>
      <c r="K490">
        <v>205</v>
      </c>
      <c r="L490">
        <v>717</v>
      </c>
      <c r="M490" t="s">
        <v>17</v>
      </c>
      <c r="N490" t="s">
        <v>17</v>
      </c>
      <c r="O490" t="s">
        <v>17</v>
      </c>
      <c r="P490">
        <v>6.7</v>
      </c>
    </row>
    <row r="491" spans="2:16">
      <c r="B491">
        <v>1980</v>
      </c>
      <c r="C491">
        <v>3</v>
      </c>
      <c r="D491">
        <v>12</v>
      </c>
      <c r="E491">
        <v>48.4</v>
      </c>
      <c r="F491">
        <v>1.83</v>
      </c>
      <c r="G491">
        <v>4928</v>
      </c>
      <c r="H491">
        <v>6146</v>
      </c>
      <c r="I491">
        <v>5.4</v>
      </c>
      <c r="J491">
        <v>16</v>
      </c>
      <c r="K491">
        <v>184</v>
      </c>
      <c r="L491">
        <v>557</v>
      </c>
      <c r="M491" t="s">
        <v>17</v>
      </c>
      <c r="N491" t="s">
        <v>17</v>
      </c>
      <c r="O491" t="s">
        <v>17</v>
      </c>
      <c r="P491">
        <v>6.8</v>
      </c>
    </row>
    <row r="492" spans="2:16">
      <c r="B492">
        <v>1980</v>
      </c>
      <c r="C492">
        <v>3</v>
      </c>
      <c r="D492">
        <v>13</v>
      </c>
      <c r="E492">
        <v>53.72</v>
      </c>
      <c r="F492">
        <v>2.61</v>
      </c>
      <c r="G492">
        <v>6020</v>
      </c>
      <c r="H492">
        <v>7301</v>
      </c>
      <c r="I492">
        <v>5.3</v>
      </c>
      <c r="J492">
        <v>18</v>
      </c>
      <c r="K492">
        <v>229</v>
      </c>
      <c r="L492">
        <v>812</v>
      </c>
      <c r="M492" t="s">
        <v>17</v>
      </c>
      <c r="N492" t="s">
        <v>17</v>
      </c>
      <c r="O492" t="s">
        <v>17</v>
      </c>
      <c r="P492">
        <v>6.7</v>
      </c>
    </row>
    <row r="493" spans="2:16">
      <c r="B493">
        <v>1980</v>
      </c>
      <c r="C493">
        <v>3</v>
      </c>
      <c r="D493">
        <v>14</v>
      </c>
      <c r="E493">
        <v>54.57</v>
      </c>
      <c r="F493">
        <v>1.97</v>
      </c>
      <c r="G493">
        <v>4718</v>
      </c>
      <c r="H493">
        <v>5509</v>
      </c>
      <c r="I493">
        <v>5.5</v>
      </c>
      <c r="J493">
        <v>11</v>
      </c>
      <c r="K493">
        <v>90</v>
      </c>
      <c r="L493">
        <v>670</v>
      </c>
      <c r="M493" t="s">
        <v>17</v>
      </c>
      <c r="N493" t="s">
        <v>17</v>
      </c>
      <c r="O493" t="s">
        <v>17</v>
      </c>
      <c r="P493">
        <v>6.7</v>
      </c>
    </row>
    <row r="494" spans="2:16">
      <c r="B494">
        <v>1980</v>
      </c>
      <c r="C494">
        <v>4</v>
      </c>
      <c r="D494">
        <v>1</v>
      </c>
      <c r="E494">
        <v>22.99</v>
      </c>
      <c r="F494">
        <v>2.15</v>
      </c>
      <c r="G494">
        <v>5040</v>
      </c>
      <c r="H494">
        <v>5698</v>
      </c>
      <c r="I494">
        <v>5.5</v>
      </c>
      <c r="J494">
        <v>10</v>
      </c>
      <c r="K494">
        <v>53</v>
      </c>
      <c r="L494">
        <v>541</v>
      </c>
      <c r="M494" t="s">
        <v>17</v>
      </c>
      <c r="N494" t="s">
        <v>17</v>
      </c>
      <c r="O494" t="s">
        <v>17</v>
      </c>
      <c r="P494">
        <v>6.7</v>
      </c>
    </row>
    <row r="495" spans="2:16">
      <c r="B495">
        <v>1980</v>
      </c>
      <c r="C495">
        <v>4</v>
      </c>
      <c r="D495">
        <v>2</v>
      </c>
      <c r="E495">
        <v>17.3</v>
      </c>
      <c r="F495">
        <v>1.98</v>
      </c>
      <c r="G495">
        <v>4732</v>
      </c>
      <c r="H495">
        <v>5901</v>
      </c>
      <c r="I495">
        <v>5.6</v>
      </c>
      <c r="J495">
        <v>12</v>
      </c>
      <c r="K495">
        <v>156</v>
      </c>
      <c r="L495">
        <v>827</v>
      </c>
      <c r="M495" t="s">
        <v>17</v>
      </c>
      <c r="N495" t="s">
        <v>17</v>
      </c>
      <c r="O495" t="s">
        <v>17</v>
      </c>
      <c r="P495">
        <v>6.7</v>
      </c>
    </row>
    <row r="496" spans="2:16">
      <c r="B496">
        <v>1980</v>
      </c>
      <c r="C496">
        <v>4</v>
      </c>
      <c r="D496">
        <v>3</v>
      </c>
      <c r="E496">
        <v>32.43</v>
      </c>
      <c r="F496">
        <v>2.0299999999999998</v>
      </c>
      <c r="G496">
        <v>5418</v>
      </c>
      <c r="H496">
        <v>5656</v>
      </c>
      <c r="I496">
        <v>5.6</v>
      </c>
      <c r="J496">
        <v>10</v>
      </c>
      <c r="K496">
        <v>130</v>
      </c>
      <c r="L496">
        <v>710</v>
      </c>
      <c r="M496" t="s">
        <v>17</v>
      </c>
      <c r="N496" t="s">
        <v>17</v>
      </c>
      <c r="O496" t="s">
        <v>17</v>
      </c>
      <c r="P496">
        <v>6.8</v>
      </c>
    </row>
    <row r="497" spans="2:16">
      <c r="B497">
        <v>1980</v>
      </c>
      <c r="C497">
        <v>4</v>
      </c>
      <c r="D497">
        <v>4</v>
      </c>
      <c r="E497">
        <v>36.78</v>
      </c>
      <c r="F497">
        <v>1.58</v>
      </c>
      <c r="G497">
        <v>4662</v>
      </c>
      <c r="H497">
        <v>5607</v>
      </c>
      <c r="I497">
        <v>6</v>
      </c>
      <c r="J497">
        <v>10</v>
      </c>
      <c r="K497">
        <v>126</v>
      </c>
      <c r="L497">
        <v>729</v>
      </c>
      <c r="M497" t="s">
        <v>17</v>
      </c>
      <c r="N497" t="s">
        <v>17</v>
      </c>
      <c r="O497" t="s">
        <v>17</v>
      </c>
      <c r="P497">
        <v>6.8</v>
      </c>
    </row>
    <row r="498" spans="2:16">
      <c r="B498">
        <v>1980</v>
      </c>
      <c r="C498">
        <v>4</v>
      </c>
      <c r="D498">
        <v>5</v>
      </c>
      <c r="E498">
        <v>54.09</v>
      </c>
      <c r="F498">
        <v>1.83</v>
      </c>
      <c r="G498">
        <v>5012</v>
      </c>
      <c r="H498">
        <v>5257</v>
      </c>
      <c r="I498">
        <v>5.4</v>
      </c>
      <c r="J498">
        <v>14</v>
      </c>
      <c r="K498">
        <v>180</v>
      </c>
      <c r="L498">
        <v>881</v>
      </c>
      <c r="M498" t="s">
        <v>17</v>
      </c>
      <c r="N498" t="s">
        <v>17</v>
      </c>
      <c r="O498" t="s">
        <v>17</v>
      </c>
      <c r="P498">
        <v>6.7</v>
      </c>
    </row>
    <row r="499" spans="2:16">
      <c r="B499">
        <v>1980</v>
      </c>
      <c r="C499">
        <v>4</v>
      </c>
      <c r="D499">
        <v>6</v>
      </c>
      <c r="E499">
        <v>59.17</v>
      </c>
      <c r="F499">
        <v>1.74</v>
      </c>
      <c r="G499">
        <v>4984</v>
      </c>
      <c r="H499">
        <v>6720</v>
      </c>
      <c r="I499">
        <v>5.4</v>
      </c>
      <c r="J499">
        <v>12</v>
      </c>
      <c r="K499">
        <v>184</v>
      </c>
      <c r="L499">
        <v>1000</v>
      </c>
      <c r="M499" t="s">
        <v>17</v>
      </c>
      <c r="N499" t="s">
        <v>17</v>
      </c>
      <c r="O499" t="s">
        <v>17</v>
      </c>
      <c r="P499">
        <v>6.6</v>
      </c>
    </row>
    <row r="500" spans="2:16">
      <c r="B500">
        <v>1980</v>
      </c>
      <c r="C500">
        <v>4</v>
      </c>
      <c r="D500">
        <v>7</v>
      </c>
      <c r="E500">
        <v>54.57</v>
      </c>
      <c r="F500">
        <v>2.4700000000000002</v>
      </c>
      <c r="G500">
        <v>5376</v>
      </c>
      <c r="H500">
        <v>6433</v>
      </c>
      <c r="I500">
        <v>5.4</v>
      </c>
      <c r="J500">
        <v>10</v>
      </c>
      <c r="K500">
        <v>139</v>
      </c>
      <c r="L500">
        <v>694</v>
      </c>
      <c r="M500" t="s">
        <v>17</v>
      </c>
      <c r="N500" t="s">
        <v>17</v>
      </c>
      <c r="O500" t="s">
        <v>17</v>
      </c>
      <c r="P500">
        <v>6.7</v>
      </c>
    </row>
    <row r="501" spans="2:16">
      <c r="B501">
        <v>1980</v>
      </c>
      <c r="C501">
        <v>4</v>
      </c>
      <c r="D501">
        <v>8</v>
      </c>
      <c r="E501">
        <v>40.659999999999997</v>
      </c>
      <c r="F501">
        <v>2.2599999999999998</v>
      </c>
      <c r="G501">
        <v>4102</v>
      </c>
      <c r="H501">
        <v>5187</v>
      </c>
      <c r="I501">
        <v>5.4</v>
      </c>
      <c r="J501">
        <v>8</v>
      </c>
      <c r="K501">
        <v>58</v>
      </c>
      <c r="L501">
        <v>667</v>
      </c>
      <c r="M501" t="s">
        <v>17</v>
      </c>
      <c r="N501" t="s">
        <v>17</v>
      </c>
      <c r="O501" t="s">
        <v>17</v>
      </c>
      <c r="P501">
        <v>6.7</v>
      </c>
    </row>
    <row r="502" spans="2:16">
      <c r="B502">
        <v>1980</v>
      </c>
      <c r="C502">
        <v>4</v>
      </c>
      <c r="D502">
        <v>9</v>
      </c>
      <c r="E502">
        <v>50.94</v>
      </c>
      <c r="F502">
        <v>2.0299999999999998</v>
      </c>
      <c r="G502">
        <v>4634</v>
      </c>
      <c r="H502">
        <v>5579</v>
      </c>
      <c r="I502">
        <v>5.4</v>
      </c>
      <c r="J502">
        <v>11</v>
      </c>
      <c r="K502">
        <v>115</v>
      </c>
      <c r="L502">
        <v>693</v>
      </c>
      <c r="M502" t="s">
        <v>17</v>
      </c>
      <c r="N502" t="s">
        <v>17</v>
      </c>
      <c r="O502" t="s">
        <v>17</v>
      </c>
      <c r="P502">
        <v>6.7</v>
      </c>
    </row>
    <row r="503" spans="2:16">
      <c r="B503">
        <v>1980</v>
      </c>
      <c r="C503">
        <v>4</v>
      </c>
      <c r="D503">
        <v>10</v>
      </c>
      <c r="E503">
        <v>52.51</v>
      </c>
      <c r="F503">
        <v>2</v>
      </c>
      <c r="G503">
        <v>5348</v>
      </c>
      <c r="H503">
        <v>5894</v>
      </c>
      <c r="I503">
        <v>5.5</v>
      </c>
      <c r="J503">
        <v>15</v>
      </c>
      <c r="K503">
        <v>193</v>
      </c>
      <c r="L503">
        <v>937</v>
      </c>
      <c r="M503" t="s">
        <v>17</v>
      </c>
      <c r="N503" t="s">
        <v>17</v>
      </c>
      <c r="O503" t="s">
        <v>17</v>
      </c>
      <c r="P503">
        <v>6.8</v>
      </c>
    </row>
    <row r="504" spans="2:16">
      <c r="B504">
        <v>1980</v>
      </c>
      <c r="C504">
        <v>4</v>
      </c>
      <c r="D504">
        <v>11</v>
      </c>
      <c r="E504">
        <v>53.36</v>
      </c>
      <c r="F504">
        <v>2.0099999999999998</v>
      </c>
      <c r="G504">
        <v>5012</v>
      </c>
      <c r="H504">
        <v>5222</v>
      </c>
      <c r="I504">
        <v>5.4</v>
      </c>
      <c r="J504">
        <v>10</v>
      </c>
      <c r="K504">
        <v>197</v>
      </c>
      <c r="L504">
        <v>610</v>
      </c>
      <c r="M504" t="s">
        <v>17</v>
      </c>
      <c r="N504" t="s">
        <v>17</v>
      </c>
      <c r="O504" t="s">
        <v>17</v>
      </c>
      <c r="P504">
        <v>6.7</v>
      </c>
    </row>
    <row r="505" spans="2:16">
      <c r="B505">
        <v>1980</v>
      </c>
      <c r="C505">
        <v>4</v>
      </c>
      <c r="D505">
        <v>12</v>
      </c>
      <c r="E505">
        <v>55.54</v>
      </c>
      <c r="F505">
        <v>1.96</v>
      </c>
      <c r="G505">
        <v>5334</v>
      </c>
      <c r="H505">
        <v>5411</v>
      </c>
      <c r="I505">
        <v>5.5</v>
      </c>
      <c r="J505">
        <v>12</v>
      </c>
      <c r="K505">
        <v>199</v>
      </c>
      <c r="L505">
        <v>446</v>
      </c>
      <c r="M505" t="s">
        <v>17</v>
      </c>
      <c r="N505" t="s">
        <v>17</v>
      </c>
      <c r="O505" t="s">
        <v>17</v>
      </c>
      <c r="P505">
        <v>6.8</v>
      </c>
    </row>
    <row r="506" spans="2:16">
      <c r="B506">
        <v>1980</v>
      </c>
      <c r="C506">
        <v>4</v>
      </c>
      <c r="D506">
        <v>13</v>
      </c>
      <c r="E506">
        <v>50.7</v>
      </c>
      <c r="F506">
        <v>2.4</v>
      </c>
      <c r="G506">
        <v>5278</v>
      </c>
      <c r="H506">
        <v>5705</v>
      </c>
      <c r="I506">
        <v>5</v>
      </c>
      <c r="J506">
        <v>30</v>
      </c>
      <c r="K506">
        <v>235</v>
      </c>
      <c r="L506">
        <v>999</v>
      </c>
      <c r="M506" t="s">
        <v>17</v>
      </c>
      <c r="N506" t="s">
        <v>17</v>
      </c>
      <c r="O506" t="s">
        <v>17</v>
      </c>
      <c r="P506">
        <v>6.6</v>
      </c>
    </row>
    <row r="507" spans="2:16">
      <c r="B507">
        <v>1980</v>
      </c>
      <c r="C507">
        <v>4</v>
      </c>
      <c r="D507">
        <v>14</v>
      </c>
      <c r="E507">
        <v>45.01</v>
      </c>
      <c r="F507">
        <v>2.15</v>
      </c>
      <c r="G507">
        <v>5306</v>
      </c>
      <c r="H507">
        <v>5719</v>
      </c>
      <c r="I507">
        <v>5.4</v>
      </c>
      <c r="J507">
        <v>13</v>
      </c>
      <c r="K507">
        <v>105</v>
      </c>
      <c r="L507">
        <v>699</v>
      </c>
      <c r="M507" t="s">
        <v>17</v>
      </c>
      <c r="N507" t="s">
        <v>17</v>
      </c>
      <c r="O507" t="s">
        <v>17</v>
      </c>
      <c r="P507">
        <v>6.7</v>
      </c>
    </row>
    <row r="508" spans="2:16">
      <c r="B508">
        <v>1981</v>
      </c>
      <c r="C508">
        <v>1</v>
      </c>
      <c r="D508">
        <v>1</v>
      </c>
      <c r="E508">
        <v>20.45</v>
      </c>
      <c r="F508">
        <v>1.9</v>
      </c>
      <c r="G508">
        <v>4046</v>
      </c>
      <c r="H508">
        <v>3521</v>
      </c>
      <c r="I508" t="s">
        <v>17</v>
      </c>
      <c r="J508" t="s">
        <v>17</v>
      </c>
      <c r="K508" t="s">
        <v>17</v>
      </c>
      <c r="L508" t="s">
        <v>17</v>
      </c>
      <c r="M508" t="s">
        <v>17</v>
      </c>
      <c r="N508" t="s">
        <v>17</v>
      </c>
      <c r="O508" t="s">
        <v>17</v>
      </c>
      <c r="P508" t="s">
        <v>17</v>
      </c>
    </row>
    <row r="509" spans="2:16">
      <c r="B509">
        <v>1981</v>
      </c>
      <c r="C509">
        <v>1</v>
      </c>
      <c r="D509">
        <v>2</v>
      </c>
      <c r="E509">
        <v>19.600000000000001</v>
      </c>
      <c r="F509">
        <v>2</v>
      </c>
      <c r="G509">
        <v>3808</v>
      </c>
      <c r="H509">
        <v>3556</v>
      </c>
      <c r="I509" t="s">
        <v>17</v>
      </c>
      <c r="J509" t="s">
        <v>17</v>
      </c>
      <c r="K509" t="s">
        <v>17</v>
      </c>
      <c r="L509" t="s">
        <v>17</v>
      </c>
      <c r="M509" t="s">
        <v>17</v>
      </c>
      <c r="N509" t="s">
        <v>17</v>
      </c>
      <c r="O509" t="s">
        <v>17</v>
      </c>
      <c r="P509" t="s">
        <v>17</v>
      </c>
    </row>
    <row r="510" spans="2:16">
      <c r="B510">
        <v>1981</v>
      </c>
      <c r="C510">
        <v>1</v>
      </c>
      <c r="D510">
        <v>3</v>
      </c>
      <c r="E510">
        <v>32.31</v>
      </c>
      <c r="F510">
        <v>1.9</v>
      </c>
      <c r="G510">
        <v>3920</v>
      </c>
      <c r="H510">
        <v>3409</v>
      </c>
      <c r="I510" t="s">
        <v>17</v>
      </c>
      <c r="J510" t="s">
        <v>17</v>
      </c>
      <c r="K510" t="s">
        <v>17</v>
      </c>
      <c r="L510" t="s">
        <v>17</v>
      </c>
      <c r="M510" t="s">
        <v>17</v>
      </c>
      <c r="N510" t="s">
        <v>17</v>
      </c>
      <c r="O510" t="s">
        <v>17</v>
      </c>
      <c r="P510" t="s">
        <v>17</v>
      </c>
    </row>
    <row r="511" spans="2:16">
      <c r="B511">
        <v>1981</v>
      </c>
      <c r="C511">
        <v>1</v>
      </c>
      <c r="D511">
        <v>4</v>
      </c>
      <c r="E511">
        <v>18.149999999999999</v>
      </c>
      <c r="F511">
        <v>2</v>
      </c>
      <c r="G511">
        <v>4088</v>
      </c>
      <c r="H511">
        <v>3451</v>
      </c>
      <c r="I511" t="s">
        <v>17</v>
      </c>
      <c r="J511" t="s">
        <v>17</v>
      </c>
      <c r="K511" t="s">
        <v>17</v>
      </c>
      <c r="L511" t="s">
        <v>17</v>
      </c>
      <c r="M511" t="s">
        <v>17</v>
      </c>
      <c r="N511" t="s">
        <v>17</v>
      </c>
      <c r="O511" t="s">
        <v>17</v>
      </c>
      <c r="P511" t="s">
        <v>17</v>
      </c>
    </row>
    <row r="512" spans="2:16">
      <c r="B512">
        <v>1981</v>
      </c>
      <c r="C512">
        <v>1</v>
      </c>
      <c r="D512">
        <v>5</v>
      </c>
      <c r="E512">
        <v>42.47</v>
      </c>
      <c r="F512">
        <v>2.2000000000000002</v>
      </c>
      <c r="G512">
        <v>3570</v>
      </c>
      <c r="H512">
        <v>3241</v>
      </c>
      <c r="I512" t="s">
        <v>17</v>
      </c>
      <c r="J512" t="s">
        <v>17</v>
      </c>
      <c r="K512" t="s">
        <v>17</v>
      </c>
      <c r="L512" t="s">
        <v>17</v>
      </c>
      <c r="M512" t="s">
        <v>17</v>
      </c>
      <c r="N512" t="s">
        <v>17</v>
      </c>
      <c r="O512" t="s">
        <v>17</v>
      </c>
      <c r="P512" t="s">
        <v>17</v>
      </c>
    </row>
    <row r="513" spans="2:16">
      <c r="B513">
        <v>1981</v>
      </c>
      <c r="C513">
        <v>1</v>
      </c>
      <c r="D513">
        <v>6</v>
      </c>
      <c r="E513">
        <v>38.36</v>
      </c>
      <c r="F513">
        <v>2.4</v>
      </c>
      <c r="G513">
        <v>3360</v>
      </c>
      <c r="H513">
        <v>3374</v>
      </c>
      <c r="I513" t="s">
        <v>17</v>
      </c>
      <c r="J513" t="s">
        <v>17</v>
      </c>
      <c r="K513" t="s">
        <v>17</v>
      </c>
      <c r="L513" t="s">
        <v>17</v>
      </c>
      <c r="M513" t="s">
        <v>17</v>
      </c>
      <c r="N513" t="s">
        <v>17</v>
      </c>
      <c r="O513" t="s">
        <v>17</v>
      </c>
      <c r="P513" t="s">
        <v>17</v>
      </c>
    </row>
    <row r="514" spans="2:16">
      <c r="B514">
        <v>1981</v>
      </c>
      <c r="C514">
        <v>1</v>
      </c>
      <c r="D514">
        <v>7</v>
      </c>
      <c r="E514">
        <v>41.26</v>
      </c>
      <c r="F514">
        <v>2.6</v>
      </c>
      <c r="G514">
        <v>3206</v>
      </c>
      <c r="H514">
        <v>3430</v>
      </c>
      <c r="I514" t="s">
        <v>17</v>
      </c>
      <c r="J514" t="s">
        <v>17</v>
      </c>
      <c r="K514" t="s">
        <v>17</v>
      </c>
      <c r="L514" t="s">
        <v>17</v>
      </c>
      <c r="M514" t="s">
        <v>17</v>
      </c>
      <c r="N514" t="s">
        <v>17</v>
      </c>
      <c r="O514" t="s">
        <v>17</v>
      </c>
      <c r="P514" t="s">
        <v>17</v>
      </c>
    </row>
    <row r="515" spans="2:16">
      <c r="B515">
        <v>1981</v>
      </c>
      <c r="C515">
        <v>1</v>
      </c>
      <c r="D515">
        <v>8</v>
      </c>
      <c r="E515">
        <v>34</v>
      </c>
      <c r="F515">
        <v>2.6</v>
      </c>
      <c r="G515">
        <v>3332</v>
      </c>
      <c r="H515">
        <v>3388</v>
      </c>
      <c r="I515" t="s">
        <v>17</v>
      </c>
      <c r="J515" t="s">
        <v>17</v>
      </c>
      <c r="K515" t="s">
        <v>17</v>
      </c>
      <c r="L515" t="s">
        <v>17</v>
      </c>
      <c r="M515" t="s">
        <v>17</v>
      </c>
      <c r="N515" t="s">
        <v>17</v>
      </c>
      <c r="O515" t="s">
        <v>17</v>
      </c>
      <c r="P515" t="s">
        <v>17</v>
      </c>
    </row>
    <row r="516" spans="2:16">
      <c r="B516">
        <v>1981</v>
      </c>
      <c r="C516">
        <v>1</v>
      </c>
      <c r="D516">
        <v>9</v>
      </c>
      <c r="E516">
        <v>34.97</v>
      </c>
      <c r="F516">
        <v>2.4</v>
      </c>
      <c r="G516">
        <v>3220</v>
      </c>
      <c r="H516">
        <v>3780</v>
      </c>
      <c r="I516" t="s">
        <v>17</v>
      </c>
      <c r="J516" t="s">
        <v>17</v>
      </c>
      <c r="K516" t="s">
        <v>17</v>
      </c>
      <c r="L516" t="s">
        <v>17</v>
      </c>
      <c r="M516" t="s">
        <v>17</v>
      </c>
      <c r="N516" t="s">
        <v>17</v>
      </c>
      <c r="O516" t="s">
        <v>17</v>
      </c>
      <c r="P516" t="s">
        <v>17</v>
      </c>
    </row>
    <row r="517" spans="2:16">
      <c r="B517">
        <v>1981</v>
      </c>
      <c r="C517">
        <v>1</v>
      </c>
      <c r="D517">
        <v>10</v>
      </c>
      <c r="E517">
        <v>29.77</v>
      </c>
      <c r="F517">
        <v>2.2000000000000002</v>
      </c>
      <c r="G517">
        <v>3528</v>
      </c>
      <c r="H517">
        <v>3640</v>
      </c>
      <c r="I517" t="s">
        <v>17</v>
      </c>
      <c r="J517" t="s">
        <v>17</v>
      </c>
      <c r="K517" t="s">
        <v>17</v>
      </c>
      <c r="L517" t="s">
        <v>17</v>
      </c>
      <c r="M517" t="s">
        <v>17</v>
      </c>
      <c r="N517" t="s">
        <v>17</v>
      </c>
      <c r="O517" t="s">
        <v>17</v>
      </c>
      <c r="P517" t="s">
        <v>17</v>
      </c>
    </row>
    <row r="518" spans="2:16">
      <c r="B518">
        <v>1981</v>
      </c>
      <c r="C518">
        <v>1</v>
      </c>
      <c r="D518">
        <v>11</v>
      </c>
      <c r="E518">
        <v>40.659999999999997</v>
      </c>
      <c r="F518">
        <v>2.4</v>
      </c>
      <c r="G518">
        <v>4186</v>
      </c>
      <c r="H518">
        <v>4158</v>
      </c>
      <c r="I518" t="s">
        <v>17</v>
      </c>
      <c r="J518" t="s">
        <v>17</v>
      </c>
      <c r="K518" t="s">
        <v>17</v>
      </c>
      <c r="L518" t="s">
        <v>17</v>
      </c>
      <c r="M518" t="s">
        <v>17</v>
      </c>
      <c r="N518" t="s">
        <v>17</v>
      </c>
      <c r="O518" t="s">
        <v>17</v>
      </c>
      <c r="P518" t="s">
        <v>17</v>
      </c>
    </row>
    <row r="519" spans="2:16">
      <c r="B519">
        <v>1981</v>
      </c>
      <c r="C519">
        <v>1</v>
      </c>
      <c r="D519">
        <v>12</v>
      </c>
      <c r="E519">
        <v>29.64</v>
      </c>
      <c r="F519">
        <v>2.2999999999999998</v>
      </c>
      <c r="G519">
        <v>4200</v>
      </c>
      <c r="H519">
        <v>3696</v>
      </c>
      <c r="I519" t="s">
        <v>17</v>
      </c>
      <c r="J519" t="s">
        <v>17</v>
      </c>
      <c r="K519" t="s">
        <v>17</v>
      </c>
      <c r="L519" t="s">
        <v>17</v>
      </c>
      <c r="M519" t="s">
        <v>17</v>
      </c>
      <c r="N519" t="s">
        <v>17</v>
      </c>
      <c r="O519" t="s">
        <v>17</v>
      </c>
      <c r="P519" t="s">
        <v>17</v>
      </c>
    </row>
    <row r="520" spans="2:16">
      <c r="B520">
        <v>1981</v>
      </c>
      <c r="C520">
        <v>1</v>
      </c>
      <c r="D520">
        <v>13</v>
      </c>
      <c r="E520">
        <v>38.479999999999997</v>
      </c>
      <c r="F520">
        <v>2.4</v>
      </c>
      <c r="G520">
        <v>4256</v>
      </c>
      <c r="H520">
        <v>3591</v>
      </c>
      <c r="I520" t="s">
        <v>17</v>
      </c>
      <c r="J520" t="s">
        <v>17</v>
      </c>
      <c r="K520" t="s">
        <v>17</v>
      </c>
      <c r="L520" t="s">
        <v>17</v>
      </c>
      <c r="M520" t="s">
        <v>17</v>
      </c>
      <c r="N520" t="s">
        <v>17</v>
      </c>
      <c r="O520" t="s">
        <v>17</v>
      </c>
      <c r="P520" t="s">
        <v>17</v>
      </c>
    </row>
    <row r="521" spans="2:16">
      <c r="B521">
        <v>1981</v>
      </c>
      <c r="C521">
        <v>1</v>
      </c>
      <c r="D521">
        <v>14</v>
      </c>
      <c r="E521">
        <v>43.92</v>
      </c>
      <c r="F521">
        <v>2.2000000000000002</v>
      </c>
      <c r="G521">
        <v>3514</v>
      </c>
      <c r="H521">
        <v>3255</v>
      </c>
      <c r="I521" t="s">
        <v>17</v>
      </c>
      <c r="J521" t="s">
        <v>17</v>
      </c>
      <c r="K521" t="s">
        <v>17</v>
      </c>
      <c r="L521" t="s">
        <v>17</v>
      </c>
      <c r="M521" t="s">
        <v>17</v>
      </c>
      <c r="N521" t="s">
        <v>17</v>
      </c>
      <c r="O521" t="s">
        <v>17</v>
      </c>
      <c r="P521" t="s">
        <v>17</v>
      </c>
    </row>
    <row r="522" spans="2:16">
      <c r="B522">
        <v>1981</v>
      </c>
      <c r="C522">
        <v>2</v>
      </c>
      <c r="D522">
        <v>1</v>
      </c>
      <c r="E522">
        <v>18.149999999999999</v>
      </c>
      <c r="F522">
        <v>1.9</v>
      </c>
      <c r="G522">
        <v>4256</v>
      </c>
      <c r="H522">
        <v>3815</v>
      </c>
      <c r="I522" t="s">
        <v>17</v>
      </c>
      <c r="J522" t="s">
        <v>17</v>
      </c>
      <c r="K522" t="s">
        <v>17</v>
      </c>
      <c r="L522" t="s">
        <v>17</v>
      </c>
      <c r="M522" t="s">
        <v>17</v>
      </c>
      <c r="N522" t="s">
        <v>17</v>
      </c>
      <c r="O522" t="s">
        <v>17</v>
      </c>
      <c r="P522" t="s">
        <v>17</v>
      </c>
    </row>
    <row r="523" spans="2:16">
      <c r="B523">
        <v>1981</v>
      </c>
      <c r="C523">
        <v>2</v>
      </c>
      <c r="D523">
        <v>2</v>
      </c>
      <c r="E523">
        <v>20.329999999999998</v>
      </c>
      <c r="F523">
        <v>1.9</v>
      </c>
      <c r="G523">
        <v>4298</v>
      </c>
      <c r="H523">
        <v>3724</v>
      </c>
      <c r="I523" t="s">
        <v>17</v>
      </c>
      <c r="J523" t="s">
        <v>17</v>
      </c>
      <c r="K523" t="s">
        <v>17</v>
      </c>
      <c r="L523" t="s">
        <v>17</v>
      </c>
      <c r="M523" t="s">
        <v>17</v>
      </c>
      <c r="N523" t="s">
        <v>17</v>
      </c>
      <c r="O523" t="s">
        <v>17</v>
      </c>
      <c r="P523" t="s">
        <v>17</v>
      </c>
    </row>
    <row r="524" spans="2:16">
      <c r="B524">
        <v>1981</v>
      </c>
      <c r="C524">
        <v>2</v>
      </c>
      <c r="D524">
        <v>3</v>
      </c>
      <c r="E524">
        <v>28.68</v>
      </c>
      <c r="F524">
        <v>1.8</v>
      </c>
      <c r="G524">
        <v>4634</v>
      </c>
      <c r="H524">
        <v>4137</v>
      </c>
      <c r="I524" t="s">
        <v>17</v>
      </c>
      <c r="J524" t="s">
        <v>17</v>
      </c>
      <c r="K524" t="s">
        <v>17</v>
      </c>
      <c r="L524" t="s">
        <v>17</v>
      </c>
      <c r="M524" t="s">
        <v>17</v>
      </c>
      <c r="N524" t="s">
        <v>17</v>
      </c>
      <c r="O524" t="s">
        <v>17</v>
      </c>
      <c r="P524" t="s">
        <v>17</v>
      </c>
    </row>
    <row r="525" spans="2:16">
      <c r="B525">
        <v>1981</v>
      </c>
      <c r="C525">
        <v>2</v>
      </c>
      <c r="D525">
        <v>4</v>
      </c>
      <c r="E525">
        <v>39.93</v>
      </c>
      <c r="F525">
        <v>2</v>
      </c>
      <c r="G525">
        <v>4144</v>
      </c>
      <c r="H525">
        <v>3871</v>
      </c>
      <c r="I525" t="s">
        <v>17</v>
      </c>
      <c r="J525" t="s">
        <v>17</v>
      </c>
      <c r="K525" t="s">
        <v>17</v>
      </c>
      <c r="L525" t="s">
        <v>17</v>
      </c>
      <c r="M525" t="s">
        <v>17</v>
      </c>
      <c r="N525" t="s">
        <v>17</v>
      </c>
      <c r="O525" t="s">
        <v>17</v>
      </c>
      <c r="P525" t="s">
        <v>17</v>
      </c>
    </row>
    <row r="526" spans="2:16">
      <c r="B526">
        <v>1981</v>
      </c>
      <c r="C526">
        <v>2</v>
      </c>
      <c r="D526">
        <v>5</v>
      </c>
      <c r="E526">
        <v>19.72</v>
      </c>
      <c r="F526">
        <v>2.9</v>
      </c>
      <c r="G526">
        <v>4130</v>
      </c>
      <c r="H526">
        <v>3332</v>
      </c>
      <c r="I526" t="s">
        <v>17</v>
      </c>
      <c r="J526" t="s">
        <v>17</v>
      </c>
      <c r="K526" t="s">
        <v>17</v>
      </c>
      <c r="L526" t="s">
        <v>17</v>
      </c>
      <c r="M526" t="s">
        <v>17</v>
      </c>
      <c r="N526" t="s">
        <v>17</v>
      </c>
      <c r="O526" t="s">
        <v>17</v>
      </c>
      <c r="P526" t="s">
        <v>17</v>
      </c>
    </row>
    <row r="527" spans="2:16">
      <c r="B527">
        <v>1981</v>
      </c>
      <c r="C527">
        <v>2</v>
      </c>
      <c r="D527">
        <v>6</v>
      </c>
      <c r="E527">
        <v>41.62</v>
      </c>
      <c r="F527">
        <v>2.6</v>
      </c>
      <c r="G527">
        <v>3584</v>
      </c>
      <c r="H527">
        <v>3381</v>
      </c>
      <c r="I527" t="s">
        <v>17</v>
      </c>
      <c r="J527" t="s">
        <v>17</v>
      </c>
      <c r="K527" t="s">
        <v>17</v>
      </c>
      <c r="L527" t="s">
        <v>17</v>
      </c>
      <c r="M527" t="s">
        <v>17</v>
      </c>
      <c r="N527" t="s">
        <v>17</v>
      </c>
      <c r="O527" t="s">
        <v>17</v>
      </c>
      <c r="P527" t="s">
        <v>17</v>
      </c>
    </row>
    <row r="528" spans="2:16">
      <c r="B528">
        <v>1981</v>
      </c>
      <c r="C528">
        <v>2</v>
      </c>
      <c r="D528">
        <v>7</v>
      </c>
      <c r="E528">
        <v>42.23</v>
      </c>
      <c r="F528">
        <v>2.6</v>
      </c>
      <c r="G528">
        <v>3780</v>
      </c>
      <c r="H528">
        <v>3528</v>
      </c>
      <c r="I528" t="s">
        <v>17</v>
      </c>
      <c r="J528" t="s">
        <v>17</v>
      </c>
      <c r="K528" t="s">
        <v>17</v>
      </c>
      <c r="L528" t="s">
        <v>17</v>
      </c>
      <c r="M528" t="s">
        <v>17</v>
      </c>
      <c r="N528" t="s">
        <v>17</v>
      </c>
      <c r="O528" t="s">
        <v>17</v>
      </c>
      <c r="P528" t="s">
        <v>17</v>
      </c>
    </row>
    <row r="529" spans="2:16">
      <c r="B529">
        <v>1981</v>
      </c>
      <c r="C529">
        <v>2</v>
      </c>
      <c r="D529">
        <v>8</v>
      </c>
      <c r="E529">
        <v>36.54</v>
      </c>
      <c r="F529">
        <v>2.2999999999999998</v>
      </c>
      <c r="G529">
        <v>2926</v>
      </c>
      <c r="H529">
        <v>2870</v>
      </c>
      <c r="I529" t="s">
        <v>17</v>
      </c>
      <c r="J529" t="s">
        <v>17</v>
      </c>
      <c r="K529" t="s">
        <v>17</v>
      </c>
      <c r="L529" t="s">
        <v>17</v>
      </c>
      <c r="M529" t="s">
        <v>17</v>
      </c>
      <c r="N529" t="s">
        <v>17</v>
      </c>
      <c r="O529" t="s">
        <v>17</v>
      </c>
      <c r="P529" t="s">
        <v>17</v>
      </c>
    </row>
    <row r="530" spans="2:16">
      <c r="B530">
        <v>1981</v>
      </c>
      <c r="C530">
        <v>2</v>
      </c>
      <c r="D530">
        <v>9</v>
      </c>
      <c r="E530">
        <v>34.61</v>
      </c>
      <c r="F530">
        <v>2.4</v>
      </c>
      <c r="G530">
        <v>3528</v>
      </c>
      <c r="H530">
        <v>3479</v>
      </c>
      <c r="I530" t="s">
        <v>17</v>
      </c>
      <c r="J530" t="s">
        <v>17</v>
      </c>
      <c r="K530" t="s">
        <v>17</v>
      </c>
      <c r="L530" t="s">
        <v>17</v>
      </c>
      <c r="M530" t="s">
        <v>17</v>
      </c>
      <c r="N530" t="s">
        <v>17</v>
      </c>
      <c r="O530" t="s">
        <v>17</v>
      </c>
      <c r="P530" t="s">
        <v>17</v>
      </c>
    </row>
    <row r="531" spans="2:16">
      <c r="B531">
        <v>1981</v>
      </c>
      <c r="C531">
        <v>2</v>
      </c>
      <c r="D531">
        <v>10</v>
      </c>
      <c r="E531">
        <v>39.08</v>
      </c>
      <c r="F531">
        <v>2.2999999999999998</v>
      </c>
      <c r="G531">
        <v>3500</v>
      </c>
      <c r="H531">
        <v>3409</v>
      </c>
      <c r="I531" t="s">
        <v>17</v>
      </c>
      <c r="J531" t="s">
        <v>17</v>
      </c>
      <c r="K531" t="s">
        <v>17</v>
      </c>
      <c r="L531" t="s">
        <v>17</v>
      </c>
      <c r="M531" t="s">
        <v>17</v>
      </c>
      <c r="N531" t="s">
        <v>17</v>
      </c>
      <c r="O531" t="s">
        <v>17</v>
      </c>
      <c r="P531" t="s">
        <v>17</v>
      </c>
    </row>
    <row r="532" spans="2:16">
      <c r="B532">
        <v>1981</v>
      </c>
      <c r="C532">
        <v>2</v>
      </c>
      <c r="D532">
        <v>11</v>
      </c>
      <c r="E532">
        <v>41.26</v>
      </c>
      <c r="F532">
        <v>2.2000000000000002</v>
      </c>
      <c r="G532">
        <v>3374</v>
      </c>
      <c r="H532">
        <v>3486</v>
      </c>
      <c r="I532" t="s">
        <v>17</v>
      </c>
      <c r="J532" t="s">
        <v>17</v>
      </c>
      <c r="K532" t="s">
        <v>17</v>
      </c>
      <c r="L532" t="s">
        <v>17</v>
      </c>
      <c r="M532" t="s">
        <v>17</v>
      </c>
      <c r="N532" t="s">
        <v>17</v>
      </c>
      <c r="O532" t="s">
        <v>17</v>
      </c>
      <c r="P532" t="s">
        <v>17</v>
      </c>
    </row>
    <row r="533" spans="2:16">
      <c r="B533">
        <v>1981</v>
      </c>
      <c r="C533">
        <v>2</v>
      </c>
      <c r="D533">
        <v>12</v>
      </c>
      <c r="E533">
        <v>43.08</v>
      </c>
      <c r="F533">
        <v>2.1</v>
      </c>
      <c r="G533">
        <v>2800</v>
      </c>
      <c r="H533">
        <v>3605</v>
      </c>
      <c r="I533" t="s">
        <v>17</v>
      </c>
      <c r="J533" t="s">
        <v>17</v>
      </c>
      <c r="K533" t="s">
        <v>17</v>
      </c>
      <c r="L533" t="s">
        <v>17</v>
      </c>
      <c r="M533" t="s">
        <v>17</v>
      </c>
      <c r="N533" t="s">
        <v>17</v>
      </c>
      <c r="O533" t="s">
        <v>17</v>
      </c>
      <c r="P533" t="s">
        <v>17</v>
      </c>
    </row>
    <row r="534" spans="2:16">
      <c r="B534">
        <v>1981</v>
      </c>
      <c r="C534">
        <v>2</v>
      </c>
      <c r="D534">
        <v>13</v>
      </c>
      <c r="E534">
        <v>44.04</v>
      </c>
      <c r="F534">
        <v>2.4</v>
      </c>
      <c r="G534">
        <v>3094</v>
      </c>
      <c r="H534">
        <v>3703</v>
      </c>
      <c r="I534" t="s">
        <v>17</v>
      </c>
      <c r="J534" t="s">
        <v>17</v>
      </c>
      <c r="K534" t="s">
        <v>17</v>
      </c>
      <c r="L534" t="s">
        <v>17</v>
      </c>
      <c r="M534" t="s">
        <v>17</v>
      </c>
      <c r="N534" t="s">
        <v>17</v>
      </c>
      <c r="O534" t="s">
        <v>17</v>
      </c>
      <c r="P534" t="s">
        <v>17</v>
      </c>
    </row>
    <row r="535" spans="2:16">
      <c r="B535">
        <v>1981</v>
      </c>
      <c r="C535">
        <v>2</v>
      </c>
      <c r="D535">
        <v>14</v>
      </c>
      <c r="E535">
        <v>44.16</v>
      </c>
      <c r="F535">
        <v>2.2999999999999998</v>
      </c>
      <c r="G535">
        <v>2744</v>
      </c>
      <c r="H535">
        <v>3178</v>
      </c>
      <c r="I535" t="s">
        <v>17</v>
      </c>
      <c r="J535" t="s">
        <v>17</v>
      </c>
      <c r="K535" t="s">
        <v>17</v>
      </c>
      <c r="L535" t="s">
        <v>17</v>
      </c>
      <c r="M535" t="s">
        <v>17</v>
      </c>
      <c r="N535" t="s">
        <v>17</v>
      </c>
      <c r="O535" t="s">
        <v>17</v>
      </c>
      <c r="P535" t="s">
        <v>17</v>
      </c>
    </row>
    <row r="536" spans="2:16">
      <c r="B536">
        <v>1981</v>
      </c>
      <c r="C536">
        <v>3</v>
      </c>
      <c r="D536">
        <v>1</v>
      </c>
      <c r="E536">
        <v>23.11</v>
      </c>
      <c r="F536">
        <v>2.6</v>
      </c>
      <c r="G536">
        <v>3850</v>
      </c>
      <c r="H536">
        <v>3871</v>
      </c>
      <c r="I536" t="s">
        <v>17</v>
      </c>
      <c r="J536" t="s">
        <v>17</v>
      </c>
      <c r="K536" t="s">
        <v>17</v>
      </c>
      <c r="L536" t="s">
        <v>17</v>
      </c>
      <c r="M536" t="s">
        <v>17</v>
      </c>
      <c r="N536" t="s">
        <v>17</v>
      </c>
      <c r="O536" t="s">
        <v>17</v>
      </c>
      <c r="P536" t="s">
        <v>17</v>
      </c>
    </row>
    <row r="537" spans="2:16">
      <c r="B537">
        <v>1981</v>
      </c>
      <c r="C537">
        <v>3</v>
      </c>
      <c r="D537">
        <v>2</v>
      </c>
      <c r="E537">
        <v>21.42</v>
      </c>
      <c r="F537">
        <v>2.4</v>
      </c>
      <c r="G537">
        <v>4550</v>
      </c>
      <c r="H537">
        <v>4277</v>
      </c>
      <c r="I537" t="s">
        <v>17</v>
      </c>
      <c r="J537" t="s">
        <v>17</v>
      </c>
      <c r="K537" t="s">
        <v>17</v>
      </c>
      <c r="L537" t="s">
        <v>17</v>
      </c>
      <c r="M537" t="s">
        <v>17</v>
      </c>
      <c r="N537" t="s">
        <v>17</v>
      </c>
      <c r="O537" t="s">
        <v>17</v>
      </c>
      <c r="P537" t="s">
        <v>17</v>
      </c>
    </row>
    <row r="538" spans="2:16">
      <c r="B538">
        <v>1981</v>
      </c>
      <c r="C538">
        <v>3</v>
      </c>
      <c r="D538">
        <v>3</v>
      </c>
      <c r="E538">
        <v>33.520000000000003</v>
      </c>
      <c r="F538">
        <v>1.9</v>
      </c>
      <c r="G538">
        <v>4410</v>
      </c>
      <c r="H538">
        <v>3990</v>
      </c>
      <c r="I538" t="s">
        <v>17</v>
      </c>
      <c r="J538" t="s">
        <v>17</v>
      </c>
      <c r="K538" t="s">
        <v>17</v>
      </c>
      <c r="L538" t="s">
        <v>17</v>
      </c>
      <c r="M538" t="s">
        <v>17</v>
      </c>
      <c r="N538" t="s">
        <v>17</v>
      </c>
      <c r="O538" t="s">
        <v>17</v>
      </c>
      <c r="P538" t="s">
        <v>17</v>
      </c>
    </row>
    <row r="539" spans="2:16">
      <c r="B539">
        <v>1981</v>
      </c>
      <c r="C539">
        <v>3</v>
      </c>
      <c r="D539">
        <v>4</v>
      </c>
      <c r="E539">
        <v>38.479999999999997</v>
      </c>
      <c r="F539">
        <v>2.2000000000000002</v>
      </c>
      <c r="G539">
        <v>3836</v>
      </c>
      <c r="H539">
        <v>3276</v>
      </c>
      <c r="I539" t="s">
        <v>17</v>
      </c>
      <c r="J539" t="s">
        <v>17</v>
      </c>
      <c r="K539" t="s">
        <v>17</v>
      </c>
      <c r="L539" t="s">
        <v>17</v>
      </c>
      <c r="M539" t="s">
        <v>17</v>
      </c>
      <c r="N539" t="s">
        <v>17</v>
      </c>
      <c r="O539" t="s">
        <v>17</v>
      </c>
      <c r="P539" t="s">
        <v>17</v>
      </c>
    </row>
    <row r="540" spans="2:16">
      <c r="B540">
        <v>1981</v>
      </c>
      <c r="C540">
        <v>3</v>
      </c>
      <c r="D540">
        <v>5</v>
      </c>
      <c r="E540">
        <v>41.74</v>
      </c>
      <c r="F540">
        <v>2.2999999999999998</v>
      </c>
      <c r="G540">
        <v>4284</v>
      </c>
      <c r="H540">
        <v>3416</v>
      </c>
      <c r="I540" t="s">
        <v>17</v>
      </c>
      <c r="J540" t="s">
        <v>17</v>
      </c>
      <c r="K540" t="s">
        <v>17</v>
      </c>
      <c r="L540" t="s">
        <v>17</v>
      </c>
      <c r="M540" t="s">
        <v>17</v>
      </c>
      <c r="N540" t="s">
        <v>17</v>
      </c>
      <c r="O540" t="s">
        <v>17</v>
      </c>
      <c r="P540" t="s">
        <v>17</v>
      </c>
    </row>
    <row r="541" spans="2:16">
      <c r="B541">
        <v>1981</v>
      </c>
      <c r="C541">
        <v>3</v>
      </c>
      <c r="D541">
        <v>6</v>
      </c>
      <c r="E541">
        <v>35.090000000000003</v>
      </c>
      <c r="F541">
        <v>2.6</v>
      </c>
      <c r="G541">
        <v>3640</v>
      </c>
      <c r="H541">
        <v>3542</v>
      </c>
      <c r="I541" t="s">
        <v>17</v>
      </c>
      <c r="J541" t="s">
        <v>17</v>
      </c>
      <c r="K541" t="s">
        <v>17</v>
      </c>
      <c r="L541" t="s">
        <v>17</v>
      </c>
      <c r="M541" t="s">
        <v>17</v>
      </c>
      <c r="N541" t="s">
        <v>17</v>
      </c>
      <c r="O541" t="s">
        <v>17</v>
      </c>
      <c r="P541" t="s">
        <v>17</v>
      </c>
    </row>
    <row r="542" spans="2:16">
      <c r="B542">
        <v>1981</v>
      </c>
      <c r="C542">
        <v>3</v>
      </c>
      <c r="D542">
        <v>7</v>
      </c>
      <c r="E542">
        <v>38.24</v>
      </c>
      <c r="F542">
        <v>2.8</v>
      </c>
      <c r="G542">
        <v>3290</v>
      </c>
      <c r="H542">
        <v>2828</v>
      </c>
      <c r="I542" t="s">
        <v>17</v>
      </c>
      <c r="J542" t="s">
        <v>17</v>
      </c>
      <c r="K542" t="s">
        <v>17</v>
      </c>
      <c r="L542" t="s">
        <v>17</v>
      </c>
      <c r="M542" t="s">
        <v>17</v>
      </c>
      <c r="N542" t="s">
        <v>17</v>
      </c>
      <c r="O542" t="s">
        <v>17</v>
      </c>
      <c r="P542" t="s">
        <v>17</v>
      </c>
    </row>
    <row r="543" spans="2:16">
      <c r="B543">
        <v>1981</v>
      </c>
      <c r="C543">
        <v>3</v>
      </c>
      <c r="D543">
        <v>8</v>
      </c>
      <c r="E543">
        <v>34.85</v>
      </c>
      <c r="F543">
        <v>2.6</v>
      </c>
      <c r="G543">
        <v>3808</v>
      </c>
      <c r="H543">
        <v>3311</v>
      </c>
      <c r="I543" t="s">
        <v>17</v>
      </c>
      <c r="J543" t="s">
        <v>17</v>
      </c>
      <c r="K543" t="s">
        <v>17</v>
      </c>
      <c r="L543" t="s">
        <v>17</v>
      </c>
      <c r="M543" t="s">
        <v>17</v>
      </c>
      <c r="N543" t="s">
        <v>17</v>
      </c>
      <c r="O543" t="s">
        <v>17</v>
      </c>
      <c r="P543" t="s">
        <v>17</v>
      </c>
    </row>
    <row r="544" spans="2:16">
      <c r="B544">
        <v>1981</v>
      </c>
      <c r="C544">
        <v>3</v>
      </c>
      <c r="D544">
        <v>9</v>
      </c>
      <c r="E544">
        <v>38.24</v>
      </c>
      <c r="F544">
        <v>2.2999999999999998</v>
      </c>
      <c r="G544">
        <v>3808</v>
      </c>
      <c r="H544">
        <v>3178</v>
      </c>
      <c r="I544" t="s">
        <v>17</v>
      </c>
      <c r="J544" t="s">
        <v>17</v>
      </c>
      <c r="K544" t="s">
        <v>17</v>
      </c>
      <c r="L544" t="s">
        <v>17</v>
      </c>
      <c r="M544" t="s">
        <v>17</v>
      </c>
      <c r="N544" t="s">
        <v>17</v>
      </c>
      <c r="O544" t="s">
        <v>17</v>
      </c>
      <c r="P544" t="s">
        <v>17</v>
      </c>
    </row>
    <row r="545" spans="2:16">
      <c r="B545">
        <v>1981</v>
      </c>
      <c r="C545">
        <v>3</v>
      </c>
      <c r="D545">
        <v>10</v>
      </c>
      <c r="E545">
        <v>37.270000000000003</v>
      </c>
      <c r="F545">
        <v>2.2999999999999998</v>
      </c>
      <c r="G545">
        <v>4340</v>
      </c>
      <c r="H545">
        <v>3710</v>
      </c>
      <c r="I545" t="s">
        <v>17</v>
      </c>
      <c r="J545" t="s">
        <v>17</v>
      </c>
      <c r="K545" t="s">
        <v>17</v>
      </c>
      <c r="L545" t="s">
        <v>17</v>
      </c>
      <c r="M545" t="s">
        <v>17</v>
      </c>
      <c r="N545" t="s">
        <v>17</v>
      </c>
      <c r="O545" t="s">
        <v>17</v>
      </c>
      <c r="P545" t="s">
        <v>17</v>
      </c>
    </row>
    <row r="546" spans="2:16">
      <c r="B546">
        <v>1981</v>
      </c>
      <c r="C546">
        <v>3</v>
      </c>
      <c r="D546">
        <v>11</v>
      </c>
      <c r="E546">
        <v>44.16</v>
      </c>
      <c r="F546">
        <v>2.2999999999999998</v>
      </c>
      <c r="G546">
        <v>4382</v>
      </c>
      <c r="H546">
        <v>3360</v>
      </c>
      <c r="I546" t="s">
        <v>17</v>
      </c>
      <c r="J546" t="s">
        <v>17</v>
      </c>
      <c r="K546" t="s">
        <v>17</v>
      </c>
      <c r="L546" t="s">
        <v>17</v>
      </c>
      <c r="M546" t="s">
        <v>17</v>
      </c>
      <c r="N546" t="s">
        <v>17</v>
      </c>
      <c r="O546" t="s">
        <v>17</v>
      </c>
      <c r="P546" t="s">
        <v>17</v>
      </c>
    </row>
    <row r="547" spans="2:16">
      <c r="B547">
        <v>1981</v>
      </c>
      <c r="C547">
        <v>3</v>
      </c>
      <c r="D547">
        <v>12</v>
      </c>
      <c r="E547">
        <v>35.94</v>
      </c>
      <c r="F547">
        <v>2.2999999999999998</v>
      </c>
      <c r="G547">
        <v>4382</v>
      </c>
      <c r="H547">
        <v>3465</v>
      </c>
      <c r="I547" t="s">
        <v>17</v>
      </c>
      <c r="J547" t="s">
        <v>17</v>
      </c>
      <c r="K547" t="s">
        <v>17</v>
      </c>
      <c r="L547" t="s">
        <v>17</v>
      </c>
      <c r="M547" t="s">
        <v>17</v>
      </c>
      <c r="N547" t="s">
        <v>17</v>
      </c>
      <c r="O547" t="s">
        <v>17</v>
      </c>
      <c r="P547" t="s">
        <v>17</v>
      </c>
    </row>
    <row r="548" spans="2:16">
      <c r="B548">
        <v>1981</v>
      </c>
      <c r="C548">
        <v>3</v>
      </c>
      <c r="D548">
        <v>13</v>
      </c>
      <c r="E548">
        <v>36.659999999999997</v>
      </c>
      <c r="F548">
        <v>2.8</v>
      </c>
      <c r="G548">
        <v>4102</v>
      </c>
      <c r="H548">
        <v>3640</v>
      </c>
      <c r="I548" t="s">
        <v>17</v>
      </c>
      <c r="J548" t="s">
        <v>17</v>
      </c>
      <c r="K548" t="s">
        <v>17</v>
      </c>
      <c r="L548" t="s">
        <v>17</v>
      </c>
      <c r="M548" t="s">
        <v>17</v>
      </c>
      <c r="N548" t="s">
        <v>17</v>
      </c>
      <c r="O548" t="s">
        <v>17</v>
      </c>
      <c r="P548" t="s">
        <v>17</v>
      </c>
    </row>
    <row r="549" spans="2:16">
      <c r="B549">
        <v>1981</v>
      </c>
      <c r="C549">
        <v>3</v>
      </c>
      <c r="D549">
        <v>14</v>
      </c>
      <c r="E549">
        <v>42.95</v>
      </c>
      <c r="F549">
        <v>2.2000000000000002</v>
      </c>
      <c r="G549">
        <v>3402</v>
      </c>
      <c r="H549">
        <v>3682</v>
      </c>
      <c r="I549" t="s">
        <v>17</v>
      </c>
      <c r="J549" t="s">
        <v>17</v>
      </c>
      <c r="K549" t="s">
        <v>17</v>
      </c>
      <c r="L549" t="s">
        <v>17</v>
      </c>
      <c r="M549" t="s">
        <v>17</v>
      </c>
      <c r="N549" t="s">
        <v>17</v>
      </c>
      <c r="O549" t="s">
        <v>17</v>
      </c>
      <c r="P549" t="s">
        <v>17</v>
      </c>
    </row>
    <row r="550" spans="2:16">
      <c r="B550">
        <v>1981</v>
      </c>
      <c r="C550">
        <v>4</v>
      </c>
      <c r="D550">
        <v>1</v>
      </c>
      <c r="E550">
        <v>24.93</v>
      </c>
      <c r="F550">
        <v>2</v>
      </c>
      <c r="G550">
        <v>3836</v>
      </c>
      <c r="H550">
        <v>3969</v>
      </c>
      <c r="I550" t="s">
        <v>17</v>
      </c>
      <c r="J550" t="s">
        <v>17</v>
      </c>
      <c r="K550" t="s">
        <v>17</v>
      </c>
      <c r="L550" t="s">
        <v>17</v>
      </c>
      <c r="M550" t="s">
        <v>17</v>
      </c>
      <c r="N550" t="s">
        <v>17</v>
      </c>
      <c r="O550" t="s">
        <v>17</v>
      </c>
      <c r="P550" t="s">
        <v>17</v>
      </c>
    </row>
    <row r="551" spans="2:16">
      <c r="B551">
        <v>1981</v>
      </c>
      <c r="C551">
        <v>4</v>
      </c>
      <c r="D551">
        <v>2</v>
      </c>
      <c r="E551">
        <v>16.82</v>
      </c>
      <c r="F551">
        <v>1.8</v>
      </c>
      <c r="G551">
        <v>3668</v>
      </c>
      <c r="H551">
        <v>3969</v>
      </c>
      <c r="I551" t="s">
        <v>17</v>
      </c>
      <c r="J551" t="s">
        <v>17</v>
      </c>
      <c r="K551" t="s">
        <v>17</v>
      </c>
      <c r="L551" t="s">
        <v>17</v>
      </c>
      <c r="M551" t="s">
        <v>17</v>
      </c>
      <c r="N551" t="s">
        <v>17</v>
      </c>
      <c r="O551" t="s">
        <v>17</v>
      </c>
      <c r="P551" t="s">
        <v>17</v>
      </c>
    </row>
    <row r="552" spans="2:16">
      <c r="B552">
        <v>1981</v>
      </c>
      <c r="C552">
        <v>4</v>
      </c>
      <c r="D552">
        <v>3</v>
      </c>
      <c r="E552">
        <v>32.31</v>
      </c>
      <c r="F552">
        <v>1.9</v>
      </c>
      <c r="G552">
        <v>4321</v>
      </c>
      <c r="H552">
        <v>3845</v>
      </c>
      <c r="I552" t="s">
        <v>17</v>
      </c>
      <c r="J552" t="s">
        <v>17</v>
      </c>
      <c r="K552" t="s">
        <v>17</v>
      </c>
      <c r="L552" t="s">
        <v>17</v>
      </c>
      <c r="M552" t="s">
        <v>17</v>
      </c>
      <c r="N552" t="s">
        <v>17</v>
      </c>
      <c r="O552" t="s">
        <v>17</v>
      </c>
      <c r="P552" t="s">
        <v>17</v>
      </c>
    </row>
    <row r="553" spans="2:16">
      <c r="B553">
        <v>1981</v>
      </c>
      <c r="C553">
        <v>4</v>
      </c>
      <c r="D553">
        <v>4</v>
      </c>
      <c r="E553">
        <v>32.549999999999997</v>
      </c>
      <c r="F553">
        <v>2.2999999999999998</v>
      </c>
      <c r="G553">
        <v>4022</v>
      </c>
      <c r="H553">
        <v>3532</v>
      </c>
      <c r="I553" t="s">
        <v>17</v>
      </c>
      <c r="J553" t="s">
        <v>17</v>
      </c>
      <c r="K553" t="s">
        <v>17</v>
      </c>
      <c r="L553" t="s">
        <v>17</v>
      </c>
      <c r="M553" t="s">
        <v>17</v>
      </c>
      <c r="N553" t="s">
        <v>17</v>
      </c>
      <c r="O553" t="s">
        <v>17</v>
      </c>
      <c r="P553" t="s">
        <v>17</v>
      </c>
    </row>
    <row r="554" spans="2:16">
      <c r="B554">
        <v>1981</v>
      </c>
      <c r="C554">
        <v>4</v>
      </c>
      <c r="D554">
        <v>5</v>
      </c>
      <c r="E554">
        <v>35.69</v>
      </c>
      <c r="F554">
        <v>2.4</v>
      </c>
      <c r="G554">
        <v>4480</v>
      </c>
      <c r="H554">
        <v>4291</v>
      </c>
      <c r="I554" t="s">
        <v>17</v>
      </c>
      <c r="J554" t="s">
        <v>17</v>
      </c>
      <c r="K554" t="s">
        <v>17</v>
      </c>
      <c r="L554" t="s">
        <v>17</v>
      </c>
      <c r="M554" t="s">
        <v>17</v>
      </c>
      <c r="N554" t="s">
        <v>17</v>
      </c>
      <c r="O554" t="s">
        <v>17</v>
      </c>
      <c r="P554" t="s">
        <v>17</v>
      </c>
    </row>
    <row r="555" spans="2:16">
      <c r="B555">
        <v>1981</v>
      </c>
      <c r="C555">
        <v>4</v>
      </c>
      <c r="D555">
        <v>6</v>
      </c>
      <c r="E555">
        <v>35.090000000000003</v>
      </c>
      <c r="F555">
        <v>2.6</v>
      </c>
      <c r="G555">
        <v>4242</v>
      </c>
      <c r="H555">
        <v>3857</v>
      </c>
      <c r="I555" t="s">
        <v>17</v>
      </c>
      <c r="J555" t="s">
        <v>17</v>
      </c>
      <c r="K555" t="s">
        <v>17</v>
      </c>
      <c r="L555" t="s">
        <v>17</v>
      </c>
      <c r="M555" t="s">
        <v>17</v>
      </c>
      <c r="N555" t="s">
        <v>17</v>
      </c>
      <c r="O555" t="s">
        <v>17</v>
      </c>
      <c r="P555" t="s">
        <v>17</v>
      </c>
    </row>
    <row r="556" spans="2:16">
      <c r="B556">
        <v>1981</v>
      </c>
      <c r="C556">
        <v>4</v>
      </c>
      <c r="D556">
        <v>7</v>
      </c>
      <c r="E556">
        <v>33.4</v>
      </c>
      <c r="F556">
        <v>2.7</v>
      </c>
      <c r="G556">
        <v>4032</v>
      </c>
      <c r="H556">
        <v>3696</v>
      </c>
      <c r="I556" t="s">
        <v>17</v>
      </c>
      <c r="J556" t="s">
        <v>17</v>
      </c>
      <c r="K556" t="s">
        <v>17</v>
      </c>
      <c r="L556" t="s">
        <v>17</v>
      </c>
      <c r="M556" t="s">
        <v>17</v>
      </c>
      <c r="N556" t="s">
        <v>17</v>
      </c>
      <c r="O556" t="s">
        <v>17</v>
      </c>
      <c r="P556" t="s">
        <v>17</v>
      </c>
    </row>
    <row r="557" spans="2:16">
      <c r="B557">
        <v>1981</v>
      </c>
      <c r="C557">
        <v>4</v>
      </c>
      <c r="D557">
        <v>8</v>
      </c>
      <c r="E557">
        <v>33.880000000000003</v>
      </c>
      <c r="F557">
        <v>2.4</v>
      </c>
      <c r="G557">
        <v>3164</v>
      </c>
      <c r="H557">
        <v>3276</v>
      </c>
      <c r="I557" t="s">
        <v>17</v>
      </c>
      <c r="J557" t="s">
        <v>17</v>
      </c>
      <c r="K557" t="s">
        <v>17</v>
      </c>
      <c r="L557" t="s">
        <v>17</v>
      </c>
      <c r="M557" t="s">
        <v>17</v>
      </c>
      <c r="N557" t="s">
        <v>17</v>
      </c>
      <c r="O557" t="s">
        <v>17</v>
      </c>
      <c r="P557" t="s">
        <v>17</v>
      </c>
    </row>
    <row r="558" spans="2:16">
      <c r="B558">
        <v>1981</v>
      </c>
      <c r="C558">
        <v>4</v>
      </c>
      <c r="D558">
        <v>9</v>
      </c>
      <c r="E558">
        <v>39.32</v>
      </c>
      <c r="F558">
        <v>2.5</v>
      </c>
      <c r="G558">
        <v>4046</v>
      </c>
      <c r="H558">
        <v>3948</v>
      </c>
      <c r="I558" t="s">
        <v>17</v>
      </c>
      <c r="J558" t="s">
        <v>17</v>
      </c>
      <c r="K558" t="s">
        <v>17</v>
      </c>
      <c r="L558" t="s">
        <v>17</v>
      </c>
      <c r="M558" t="s">
        <v>17</v>
      </c>
      <c r="N558" t="s">
        <v>17</v>
      </c>
      <c r="O558" t="s">
        <v>17</v>
      </c>
      <c r="P558" t="s">
        <v>17</v>
      </c>
    </row>
    <row r="559" spans="2:16">
      <c r="B559">
        <v>1981</v>
      </c>
      <c r="C559">
        <v>4</v>
      </c>
      <c r="D559">
        <v>10</v>
      </c>
      <c r="E559">
        <v>28.43</v>
      </c>
      <c r="F559">
        <v>2.5</v>
      </c>
      <c r="G559">
        <v>4494</v>
      </c>
      <c r="H559">
        <v>3815</v>
      </c>
      <c r="I559" t="s">
        <v>17</v>
      </c>
      <c r="J559" t="s">
        <v>17</v>
      </c>
      <c r="K559" t="s">
        <v>17</v>
      </c>
      <c r="L559" t="s">
        <v>17</v>
      </c>
      <c r="M559" t="s">
        <v>17</v>
      </c>
      <c r="N559" t="s">
        <v>17</v>
      </c>
      <c r="O559" t="s">
        <v>17</v>
      </c>
      <c r="P559" t="s">
        <v>17</v>
      </c>
    </row>
    <row r="560" spans="2:16">
      <c r="B560">
        <v>1981</v>
      </c>
      <c r="C560">
        <v>4</v>
      </c>
      <c r="D560">
        <v>11</v>
      </c>
      <c r="E560">
        <v>37.03</v>
      </c>
      <c r="F560">
        <v>2.1</v>
      </c>
      <c r="G560">
        <v>3556</v>
      </c>
      <c r="H560">
        <v>3556</v>
      </c>
      <c r="I560" t="s">
        <v>17</v>
      </c>
      <c r="J560" t="s">
        <v>17</v>
      </c>
      <c r="K560" t="s">
        <v>17</v>
      </c>
      <c r="L560" t="s">
        <v>17</v>
      </c>
      <c r="M560" t="s">
        <v>17</v>
      </c>
      <c r="N560" t="s">
        <v>17</v>
      </c>
      <c r="O560" t="s">
        <v>17</v>
      </c>
      <c r="P560" t="s">
        <v>17</v>
      </c>
    </row>
    <row r="561" spans="2:16">
      <c r="B561">
        <v>1981</v>
      </c>
      <c r="C561">
        <v>4</v>
      </c>
      <c r="D561">
        <v>12</v>
      </c>
      <c r="E561">
        <v>37.03</v>
      </c>
      <c r="F561">
        <v>2.4</v>
      </c>
      <c r="G561">
        <v>4424</v>
      </c>
      <c r="H561">
        <v>4025</v>
      </c>
      <c r="I561" t="s">
        <v>17</v>
      </c>
      <c r="J561" t="s">
        <v>17</v>
      </c>
      <c r="K561" t="s">
        <v>17</v>
      </c>
      <c r="L561" t="s">
        <v>17</v>
      </c>
      <c r="M561" t="s">
        <v>17</v>
      </c>
      <c r="N561" t="s">
        <v>17</v>
      </c>
      <c r="O561" t="s">
        <v>17</v>
      </c>
      <c r="P561" t="s">
        <v>17</v>
      </c>
    </row>
    <row r="562" spans="2:16">
      <c r="B562">
        <v>1981</v>
      </c>
      <c r="C562">
        <v>4</v>
      </c>
      <c r="D562">
        <v>13</v>
      </c>
      <c r="E562">
        <v>28.31</v>
      </c>
      <c r="F562">
        <v>2.7</v>
      </c>
      <c r="G562">
        <v>4298</v>
      </c>
      <c r="H562">
        <v>3682</v>
      </c>
      <c r="I562" t="s">
        <v>17</v>
      </c>
      <c r="J562" t="s">
        <v>17</v>
      </c>
      <c r="K562" t="s">
        <v>17</v>
      </c>
      <c r="L562" t="s">
        <v>17</v>
      </c>
      <c r="M562" t="s">
        <v>17</v>
      </c>
      <c r="N562" t="s">
        <v>17</v>
      </c>
      <c r="O562" t="s">
        <v>17</v>
      </c>
      <c r="P562" t="s">
        <v>17</v>
      </c>
    </row>
    <row r="563" spans="2:16">
      <c r="B563">
        <v>1981</v>
      </c>
      <c r="C563">
        <v>4</v>
      </c>
      <c r="D563">
        <v>14</v>
      </c>
      <c r="E563">
        <v>46.22</v>
      </c>
      <c r="F563">
        <v>2.5</v>
      </c>
      <c r="G563">
        <v>3724</v>
      </c>
      <c r="H563">
        <v>3689</v>
      </c>
      <c r="I563" t="s">
        <v>17</v>
      </c>
      <c r="J563" t="s">
        <v>17</v>
      </c>
      <c r="K563" t="s">
        <v>17</v>
      </c>
      <c r="L563" t="s">
        <v>17</v>
      </c>
      <c r="M563" t="s">
        <v>17</v>
      </c>
      <c r="N563" t="s">
        <v>17</v>
      </c>
      <c r="O563" t="s">
        <v>17</v>
      </c>
      <c r="P563" t="s">
        <v>17</v>
      </c>
    </row>
    <row r="564" spans="2:16">
      <c r="B564">
        <v>1982</v>
      </c>
      <c r="C564">
        <v>1</v>
      </c>
      <c r="D564">
        <v>1</v>
      </c>
      <c r="E564">
        <v>25.41</v>
      </c>
      <c r="F564">
        <v>2.19</v>
      </c>
      <c r="G564">
        <v>5838</v>
      </c>
      <c r="H564">
        <v>4158</v>
      </c>
      <c r="I564" t="s">
        <v>17</v>
      </c>
      <c r="J564" t="s">
        <v>17</v>
      </c>
      <c r="K564" t="s">
        <v>17</v>
      </c>
      <c r="L564" t="s">
        <v>17</v>
      </c>
      <c r="M564" t="s">
        <v>17</v>
      </c>
      <c r="N564" t="s">
        <v>17</v>
      </c>
      <c r="O564" t="s">
        <v>17</v>
      </c>
      <c r="P564" t="s">
        <v>17</v>
      </c>
    </row>
    <row r="565" spans="2:16">
      <c r="B565">
        <v>1982</v>
      </c>
      <c r="C565">
        <v>1</v>
      </c>
      <c r="D565">
        <v>2</v>
      </c>
      <c r="E565">
        <v>23.23</v>
      </c>
      <c r="F565">
        <v>2.21</v>
      </c>
      <c r="G565">
        <v>4858</v>
      </c>
      <c r="H565">
        <v>5026</v>
      </c>
      <c r="I565" t="s">
        <v>17</v>
      </c>
      <c r="J565" t="s">
        <v>17</v>
      </c>
      <c r="K565" t="s">
        <v>17</v>
      </c>
      <c r="L565" t="s">
        <v>17</v>
      </c>
      <c r="M565" t="s">
        <v>17</v>
      </c>
      <c r="N565" t="s">
        <v>17</v>
      </c>
      <c r="O565" t="s">
        <v>17</v>
      </c>
      <c r="P565" t="s">
        <v>17</v>
      </c>
    </row>
    <row r="566" spans="2:16">
      <c r="B566">
        <v>1982</v>
      </c>
      <c r="C566">
        <v>1</v>
      </c>
      <c r="D566">
        <v>3</v>
      </c>
      <c r="E566">
        <v>37.630000000000003</v>
      </c>
      <c r="F566">
        <v>2.2200000000000002</v>
      </c>
      <c r="G566">
        <v>4578</v>
      </c>
      <c r="H566">
        <v>3787</v>
      </c>
      <c r="I566" t="s">
        <v>17</v>
      </c>
      <c r="J566" t="s">
        <v>17</v>
      </c>
      <c r="K566" t="s">
        <v>17</v>
      </c>
      <c r="L566" t="s">
        <v>17</v>
      </c>
      <c r="M566" t="s">
        <v>17</v>
      </c>
      <c r="N566" t="s">
        <v>17</v>
      </c>
      <c r="O566" t="s">
        <v>17</v>
      </c>
      <c r="P566" t="s">
        <v>17</v>
      </c>
    </row>
    <row r="567" spans="2:16">
      <c r="B567">
        <v>1982</v>
      </c>
      <c r="C567">
        <v>1</v>
      </c>
      <c r="D567">
        <v>4</v>
      </c>
      <c r="E567">
        <v>36.78</v>
      </c>
      <c r="F567">
        <v>2.31</v>
      </c>
      <c r="G567">
        <v>5782</v>
      </c>
      <c r="H567">
        <v>4991</v>
      </c>
      <c r="I567" t="s">
        <v>17</v>
      </c>
      <c r="J567" t="s">
        <v>17</v>
      </c>
      <c r="K567" t="s">
        <v>17</v>
      </c>
      <c r="L567" t="s">
        <v>17</v>
      </c>
      <c r="M567" t="s">
        <v>17</v>
      </c>
      <c r="N567" t="s">
        <v>17</v>
      </c>
      <c r="O567" t="s">
        <v>17</v>
      </c>
      <c r="P567" t="s">
        <v>17</v>
      </c>
    </row>
    <row r="568" spans="2:16">
      <c r="B568">
        <v>1982</v>
      </c>
      <c r="C568">
        <v>1</v>
      </c>
      <c r="D568">
        <v>5</v>
      </c>
      <c r="E568">
        <v>31.34</v>
      </c>
      <c r="F568">
        <v>2.63</v>
      </c>
      <c r="G568">
        <v>5292</v>
      </c>
      <c r="H568">
        <v>4102</v>
      </c>
      <c r="I568" t="s">
        <v>17</v>
      </c>
      <c r="J568" t="s">
        <v>17</v>
      </c>
      <c r="K568" t="s">
        <v>17</v>
      </c>
      <c r="L568" t="s">
        <v>17</v>
      </c>
      <c r="M568" t="s">
        <v>17</v>
      </c>
      <c r="N568" t="s">
        <v>17</v>
      </c>
      <c r="O568" t="s">
        <v>17</v>
      </c>
      <c r="P568" t="s">
        <v>17</v>
      </c>
    </row>
    <row r="569" spans="2:16">
      <c r="B569">
        <v>1982</v>
      </c>
      <c r="C569">
        <v>1</v>
      </c>
      <c r="D569">
        <v>6</v>
      </c>
      <c r="E569">
        <v>29.77</v>
      </c>
      <c r="F569">
        <v>2.65</v>
      </c>
      <c r="G569">
        <v>5124</v>
      </c>
      <c r="H569">
        <v>4270</v>
      </c>
      <c r="I569" t="s">
        <v>17</v>
      </c>
      <c r="J569" t="s">
        <v>17</v>
      </c>
      <c r="K569" t="s">
        <v>17</v>
      </c>
      <c r="L569" t="s">
        <v>17</v>
      </c>
      <c r="M569" t="s">
        <v>17</v>
      </c>
      <c r="N569" t="s">
        <v>17</v>
      </c>
      <c r="O569" t="s">
        <v>17</v>
      </c>
      <c r="P569" t="s">
        <v>17</v>
      </c>
    </row>
    <row r="570" spans="2:16">
      <c r="B570">
        <v>1982</v>
      </c>
      <c r="C570">
        <v>1</v>
      </c>
      <c r="D570">
        <v>7</v>
      </c>
      <c r="E570">
        <v>28.68</v>
      </c>
      <c r="F570">
        <v>2.69</v>
      </c>
      <c r="G570">
        <v>5376</v>
      </c>
      <c r="H570">
        <v>4270</v>
      </c>
      <c r="I570" t="s">
        <v>17</v>
      </c>
      <c r="J570" t="s">
        <v>17</v>
      </c>
      <c r="K570" t="s">
        <v>17</v>
      </c>
      <c r="L570" t="s">
        <v>17</v>
      </c>
      <c r="M570" t="s">
        <v>17</v>
      </c>
      <c r="N570" t="s">
        <v>17</v>
      </c>
      <c r="O570" t="s">
        <v>17</v>
      </c>
      <c r="P570" t="s">
        <v>17</v>
      </c>
    </row>
    <row r="571" spans="2:16">
      <c r="B571">
        <v>1982</v>
      </c>
      <c r="C571">
        <v>1</v>
      </c>
      <c r="D571">
        <v>8</v>
      </c>
      <c r="E571">
        <v>13.19</v>
      </c>
      <c r="F571">
        <v>2.79</v>
      </c>
      <c r="G571">
        <v>5236</v>
      </c>
      <c r="H571">
        <v>4690</v>
      </c>
      <c r="I571" t="s">
        <v>17</v>
      </c>
      <c r="J571" t="s">
        <v>17</v>
      </c>
      <c r="K571" t="s">
        <v>17</v>
      </c>
      <c r="L571" t="s">
        <v>17</v>
      </c>
      <c r="M571" t="s">
        <v>17</v>
      </c>
      <c r="N571" t="s">
        <v>17</v>
      </c>
      <c r="O571" t="s">
        <v>17</v>
      </c>
      <c r="P571" t="s">
        <v>17</v>
      </c>
    </row>
    <row r="572" spans="2:16">
      <c r="B572">
        <v>1982</v>
      </c>
      <c r="C572">
        <v>1</v>
      </c>
      <c r="D572">
        <v>9</v>
      </c>
      <c r="E572">
        <v>27.95</v>
      </c>
      <c r="F572">
        <v>2.64</v>
      </c>
      <c r="G572">
        <v>5460</v>
      </c>
      <c r="H572">
        <v>2885</v>
      </c>
      <c r="I572" t="s">
        <v>17</v>
      </c>
      <c r="J572" t="s">
        <v>17</v>
      </c>
      <c r="K572" t="s">
        <v>17</v>
      </c>
      <c r="L572" t="s">
        <v>17</v>
      </c>
      <c r="M572" t="s">
        <v>17</v>
      </c>
      <c r="N572" t="s">
        <v>17</v>
      </c>
      <c r="O572" t="s">
        <v>17</v>
      </c>
      <c r="P572" t="s">
        <v>17</v>
      </c>
    </row>
    <row r="573" spans="2:16">
      <c r="B573">
        <v>1982</v>
      </c>
      <c r="C573">
        <v>1</v>
      </c>
      <c r="D573">
        <v>10</v>
      </c>
      <c r="E573">
        <v>30.25</v>
      </c>
      <c r="F573">
        <v>2.58</v>
      </c>
      <c r="G573">
        <v>5320</v>
      </c>
      <c r="H573">
        <v>3682</v>
      </c>
      <c r="I573" t="s">
        <v>17</v>
      </c>
      <c r="J573" t="s">
        <v>17</v>
      </c>
      <c r="K573" t="s">
        <v>17</v>
      </c>
      <c r="L573" t="s">
        <v>17</v>
      </c>
      <c r="M573" t="s">
        <v>17</v>
      </c>
      <c r="N573" t="s">
        <v>17</v>
      </c>
      <c r="O573" t="s">
        <v>17</v>
      </c>
      <c r="P573" t="s">
        <v>17</v>
      </c>
    </row>
    <row r="574" spans="2:16">
      <c r="B574">
        <v>1982</v>
      </c>
      <c r="C574">
        <v>1</v>
      </c>
      <c r="D574">
        <v>11</v>
      </c>
      <c r="E574">
        <v>32.549999999999997</v>
      </c>
      <c r="F574">
        <v>2.62</v>
      </c>
      <c r="G574">
        <v>5684</v>
      </c>
      <c r="H574">
        <v>4823</v>
      </c>
      <c r="I574" t="s">
        <v>17</v>
      </c>
      <c r="J574" t="s">
        <v>17</v>
      </c>
      <c r="K574" t="s">
        <v>17</v>
      </c>
      <c r="L574" t="s">
        <v>17</v>
      </c>
      <c r="M574" t="s">
        <v>17</v>
      </c>
      <c r="N574" t="s">
        <v>17</v>
      </c>
      <c r="O574" t="s">
        <v>17</v>
      </c>
      <c r="P574" t="s">
        <v>17</v>
      </c>
    </row>
    <row r="575" spans="2:16">
      <c r="B575">
        <v>1982</v>
      </c>
      <c r="C575">
        <v>1</v>
      </c>
      <c r="D575">
        <v>12</v>
      </c>
      <c r="E575">
        <v>32.79</v>
      </c>
      <c r="F575">
        <v>2.62</v>
      </c>
      <c r="G575">
        <v>4788</v>
      </c>
      <c r="H575">
        <v>4557</v>
      </c>
      <c r="I575" t="s">
        <v>17</v>
      </c>
      <c r="J575" t="s">
        <v>17</v>
      </c>
      <c r="K575" t="s">
        <v>17</v>
      </c>
      <c r="L575" t="s">
        <v>17</v>
      </c>
      <c r="M575" t="s">
        <v>17</v>
      </c>
      <c r="N575" t="s">
        <v>17</v>
      </c>
      <c r="O575" t="s">
        <v>17</v>
      </c>
      <c r="P575" t="s">
        <v>17</v>
      </c>
    </row>
    <row r="576" spans="2:16">
      <c r="B576">
        <v>1982</v>
      </c>
      <c r="C576">
        <v>1</v>
      </c>
      <c r="D576">
        <v>13</v>
      </c>
      <c r="E576">
        <v>35.21</v>
      </c>
      <c r="F576">
        <v>2.52</v>
      </c>
      <c r="G576">
        <v>5026</v>
      </c>
      <c r="H576">
        <v>3766</v>
      </c>
      <c r="I576" t="s">
        <v>17</v>
      </c>
      <c r="J576" t="s">
        <v>17</v>
      </c>
      <c r="K576" t="s">
        <v>17</v>
      </c>
      <c r="L576" t="s">
        <v>17</v>
      </c>
      <c r="M576" t="s">
        <v>17</v>
      </c>
      <c r="N576" t="s">
        <v>17</v>
      </c>
      <c r="O576" t="s">
        <v>17</v>
      </c>
      <c r="P576" t="s">
        <v>17</v>
      </c>
    </row>
    <row r="577" spans="2:16">
      <c r="B577">
        <v>1982</v>
      </c>
      <c r="C577">
        <v>1</v>
      </c>
      <c r="D577">
        <v>14</v>
      </c>
      <c r="E577">
        <v>30.13</v>
      </c>
      <c r="F577">
        <v>2.57</v>
      </c>
      <c r="G577">
        <v>4858</v>
      </c>
      <c r="H577">
        <v>4312</v>
      </c>
      <c r="I577" t="s">
        <v>17</v>
      </c>
      <c r="J577" t="s">
        <v>17</v>
      </c>
      <c r="K577" t="s">
        <v>17</v>
      </c>
      <c r="L577" t="s">
        <v>17</v>
      </c>
      <c r="M577" t="s">
        <v>17</v>
      </c>
      <c r="N577" t="s">
        <v>17</v>
      </c>
      <c r="O577" t="s">
        <v>17</v>
      </c>
      <c r="P577" t="s">
        <v>17</v>
      </c>
    </row>
    <row r="578" spans="2:16">
      <c r="B578">
        <v>1982</v>
      </c>
      <c r="C578">
        <v>2</v>
      </c>
      <c r="D578">
        <v>1</v>
      </c>
      <c r="E578">
        <v>19</v>
      </c>
      <c r="F578">
        <v>2.15</v>
      </c>
      <c r="G578">
        <v>5208</v>
      </c>
      <c r="H578">
        <v>4536</v>
      </c>
      <c r="I578" t="s">
        <v>17</v>
      </c>
      <c r="J578" t="s">
        <v>17</v>
      </c>
      <c r="K578" t="s">
        <v>17</v>
      </c>
      <c r="L578" t="s">
        <v>17</v>
      </c>
      <c r="M578" t="s">
        <v>17</v>
      </c>
      <c r="N578" t="s">
        <v>17</v>
      </c>
      <c r="O578" t="s">
        <v>17</v>
      </c>
      <c r="P578" t="s">
        <v>17</v>
      </c>
    </row>
    <row r="579" spans="2:16">
      <c r="B579">
        <v>1982</v>
      </c>
      <c r="C579">
        <v>2</v>
      </c>
      <c r="D579">
        <v>2</v>
      </c>
      <c r="E579">
        <v>29.28</v>
      </c>
      <c r="F579">
        <v>1.96</v>
      </c>
      <c r="G579">
        <v>4914</v>
      </c>
      <c r="H579">
        <v>3766</v>
      </c>
      <c r="I579" t="s">
        <v>17</v>
      </c>
      <c r="J579" t="s">
        <v>17</v>
      </c>
      <c r="K579" t="s">
        <v>17</v>
      </c>
      <c r="L579" t="s">
        <v>17</v>
      </c>
      <c r="M579" t="s">
        <v>17</v>
      </c>
      <c r="N579" t="s">
        <v>17</v>
      </c>
      <c r="O579" t="s">
        <v>17</v>
      </c>
      <c r="P579" t="s">
        <v>17</v>
      </c>
    </row>
    <row r="580" spans="2:16">
      <c r="B580">
        <v>1982</v>
      </c>
      <c r="C580">
        <v>2</v>
      </c>
      <c r="D580">
        <v>3</v>
      </c>
      <c r="E580">
        <v>34.97</v>
      </c>
      <c r="F580">
        <v>2.1</v>
      </c>
      <c r="G580">
        <v>3150</v>
      </c>
      <c r="H580">
        <v>3381</v>
      </c>
      <c r="I580" t="s">
        <v>17</v>
      </c>
      <c r="J580" t="s">
        <v>17</v>
      </c>
      <c r="K580" t="s">
        <v>17</v>
      </c>
      <c r="L580" t="s">
        <v>17</v>
      </c>
      <c r="M580" t="s">
        <v>17</v>
      </c>
      <c r="N580" t="s">
        <v>17</v>
      </c>
      <c r="O580" t="s">
        <v>17</v>
      </c>
      <c r="P580" t="s">
        <v>17</v>
      </c>
    </row>
    <row r="581" spans="2:16">
      <c r="B581">
        <v>1982</v>
      </c>
      <c r="C581">
        <v>2</v>
      </c>
      <c r="D581">
        <v>4</v>
      </c>
      <c r="E581">
        <v>32.549999999999997</v>
      </c>
      <c r="F581">
        <v>2.56</v>
      </c>
      <c r="G581">
        <v>3864</v>
      </c>
      <c r="H581">
        <v>4557</v>
      </c>
      <c r="I581" t="s">
        <v>17</v>
      </c>
      <c r="J581" t="s">
        <v>17</v>
      </c>
      <c r="K581" t="s">
        <v>17</v>
      </c>
      <c r="L581" t="s">
        <v>17</v>
      </c>
      <c r="M581" t="s">
        <v>17</v>
      </c>
      <c r="N581" t="s">
        <v>17</v>
      </c>
      <c r="O581" t="s">
        <v>17</v>
      </c>
      <c r="P581" t="s">
        <v>17</v>
      </c>
    </row>
    <row r="582" spans="2:16">
      <c r="B582">
        <v>1982</v>
      </c>
      <c r="C582">
        <v>2</v>
      </c>
      <c r="D582">
        <v>5</v>
      </c>
      <c r="E582">
        <v>38.96</v>
      </c>
      <c r="F582">
        <v>2.37</v>
      </c>
      <c r="G582">
        <v>4998</v>
      </c>
      <c r="H582">
        <v>3948</v>
      </c>
      <c r="I582" t="s">
        <v>17</v>
      </c>
      <c r="J582" t="s">
        <v>17</v>
      </c>
      <c r="K582" t="s">
        <v>17</v>
      </c>
      <c r="L582" t="s">
        <v>17</v>
      </c>
      <c r="M582" t="s">
        <v>17</v>
      </c>
      <c r="N582" t="s">
        <v>17</v>
      </c>
      <c r="O582" t="s">
        <v>17</v>
      </c>
      <c r="P582" t="s">
        <v>17</v>
      </c>
    </row>
    <row r="583" spans="2:16">
      <c r="B583">
        <v>1982</v>
      </c>
      <c r="C583">
        <v>2</v>
      </c>
      <c r="D583">
        <v>6</v>
      </c>
      <c r="E583">
        <v>26.62</v>
      </c>
      <c r="F583">
        <v>2.77</v>
      </c>
      <c r="G583">
        <v>4480</v>
      </c>
      <c r="H583">
        <v>5040</v>
      </c>
      <c r="I583" t="s">
        <v>17</v>
      </c>
      <c r="J583" t="s">
        <v>17</v>
      </c>
      <c r="K583" t="s">
        <v>17</v>
      </c>
      <c r="L583" t="s">
        <v>17</v>
      </c>
      <c r="M583" t="s">
        <v>17</v>
      </c>
      <c r="N583" t="s">
        <v>17</v>
      </c>
      <c r="O583" t="s">
        <v>17</v>
      </c>
      <c r="P583" t="s">
        <v>17</v>
      </c>
    </row>
    <row r="584" spans="2:16">
      <c r="B584">
        <v>1982</v>
      </c>
      <c r="C584">
        <v>2</v>
      </c>
      <c r="D584">
        <v>7</v>
      </c>
      <c r="E584">
        <v>27.71</v>
      </c>
      <c r="F584">
        <v>2.79</v>
      </c>
      <c r="G584">
        <v>5894</v>
      </c>
      <c r="H584">
        <v>5306</v>
      </c>
      <c r="I584" t="s">
        <v>17</v>
      </c>
      <c r="J584" t="s">
        <v>17</v>
      </c>
      <c r="K584" t="s">
        <v>17</v>
      </c>
      <c r="L584" t="s">
        <v>17</v>
      </c>
      <c r="M584" t="s">
        <v>17</v>
      </c>
      <c r="N584" t="s">
        <v>17</v>
      </c>
      <c r="O584" t="s">
        <v>17</v>
      </c>
      <c r="P584" t="s">
        <v>17</v>
      </c>
    </row>
    <row r="585" spans="2:16">
      <c r="B585">
        <v>1982</v>
      </c>
      <c r="C585">
        <v>2</v>
      </c>
      <c r="D585">
        <v>8</v>
      </c>
      <c r="E585">
        <v>17.3</v>
      </c>
      <c r="F585">
        <v>3.59</v>
      </c>
      <c r="G585">
        <v>5292</v>
      </c>
      <c r="H585">
        <v>5460</v>
      </c>
      <c r="I585" t="s">
        <v>17</v>
      </c>
      <c r="J585" t="s">
        <v>17</v>
      </c>
      <c r="K585" t="s">
        <v>17</v>
      </c>
      <c r="L585" t="s">
        <v>17</v>
      </c>
      <c r="M585" t="s">
        <v>17</v>
      </c>
      <c r="N585" t="s">
        <v>17</v>
      </c>
      <c r="O585" t="s">
        <v>17</v>
      </c>
      <c r="P585" t="s">
        <v>17</v>
      </c>
    </row>
    <row r="586" spans="2:16">
      <c r="B586">
        <v>1982</v>
      </c>
      <c r="C586">
        <v>2</v>
      </c>
      <c r="D586">
        <v>9</v>
      </c>
      <c r="E586">
        <v>26.98</v>
      </c>
      <c r="F586">
        <v>2.78</v>
      </c>
      <c r="G586">
        <v>5208</v>
      </c>
      <c r="H586">
        <v>4928</v>
      </c>
      <c r="I586" t="s">
        <v>17</v>
      </c>
      <c r="J586" t="s">
        <v>17</v>
      </c>
      <c r="K586" t="s">
        <v>17</v>
      </c>
      <c r="L586" t="s">
        <v>17</v>
      </c>
      <c r="M586" t="s">
        <v>17</v>
      </c>
      <c r="N586" t="s">
        <v>17</v>
      </c>
      <c r="O586" t="s">
        <v>17</v>
      </c>
      <c r="P586" t="s">
        <v>17</v>
      </c>
    </row>
    <row r="587" spans="2:16">
      <c r="B587">
        <v>1982</v>
      </c>
      <c r="C587">
        <v>2</v>
      </c>
      <c r="D587">
        <v>10</v>
      </c>
      <c r="E587">
        <v>37.03</v>
      </c>
      <c r="F587">
        <v>2.66</v>
      </c>
      <c r="G587">
        <v>5236</v>
      </c>
      <c r="H587">
        <v>4991</v>
      </c>
      <c r="I587" t="s">
        <v>17</v>
      </c>
      <c r="J587" t="s">
        <v>17</v>
      </c>
      <c r="K587" t="s">
        <v>17</v>
      </c>
      <c r="L587" t="s">
        <v>17</v>
      </c>
      <c r="M587" t="s">
        <v>17</v>
      </c>
      <c r="N587" t="s">
        <v>17</v>
      </c>
      <c r="O587" t="s">
        <v>17</v>
      </c>
      <c r="P587" t="s">
        <v>17</v>
      </c>
    </row>
    <row r="588" spans="2:16">
      <c r="B588">
        <v>1982</v>
      </c>
      <c r="C588">
        <v>2</v>
      </c>
      <c r="D588">
        <v>11</v>
      </c>
      <c r="E588">
        <v>35.57</v>
      </c>
      <c r="F588">
        <v>2.5299999999999998</v>
      </c>
      <c r="G588">
        <v>5152</v>
      </c>
      <c r="H588">
        <v>4683</v>
      </c>
      <c r="I588" t="s">
        <v>17</v>
      </c>
      <c r="J588" t="s">
        <v>17</v>
      </c>
      <c r="K588" t="s">
        <v>17</v>
      </c>
      <c r="L588" t="s">
        <v>17</v>
      </c>
      <c r="M588" t="s">
        <v>17</v>
      </c>
      <c r="N588" t="s">
        <v>17</v>
      </c>
      <c r="O588" t="s">
        <v>17</v>
      </c>
      <c r="P588" t="s">
        <v>17</v>
      </c>
    </row>
    <row r="589" spans="2:16">
      <c r="B589">
        <v>1982</v>
      </c>
      <c r="C589">
        <v>2</v>
      </c>
      <c r="D589">
        <v>12</v>
      </c>
      <c r="E589">
        <v>27.83</v>
      </c>
      <c r="F589">
        <v>2.73</v>
      </c>
      <c r="G589">
        <v>4928</v>
      </c>
      <c r="H589">
        <v>4620</v>
      </c>
      <c r="I589" t="s">
        <v>17</v>
      </c>
      <c r="J589" t="s">
        <v>17</v>
      </c>
      <c r="K589" t="s">
        <v>17</v>
      </c>
      <c r="L589" t="s">
        <v>17</v>
      </c>
      <c r="M589" t="s">
        <v>17</v>
      </c>
      <c r="N589" t="s">
        <v>17</v>
      </c>
      <c r="O589" t="s">
        <v>17</v>
      </c>
      <c r="P589" t="s">
        <v>17</v>
      </c>
    </row>
    <row r="590" spans="2:16">
      <c r="B590">
        <v>1982</v>
      </c>
      <c r="C590">
        <v>2</v>
      </c>
      <c r="D590">
        <v>13</v>
      </c>
      <c r="E590">
        <v>31.1</v>
      </c>
      <c r="F590">
        <v>2.57</v>
      </c>
      <c r="G590">
        <v>4578</v>
      </c>
      <c r="H590">
        <v>4284</v>
      </c>
      <c r="I590" t="s">
        <v>17</v>
      </c>
      <c r="J590" t="s">
        <v>17</v>
      </c>
      <c r="K590" t="s">
        <v>17</v>
      </c>
      <c r="L590" t="s">
        <v>17</v>
      </c>
      <c r="M590" t="s">
        <v>17</v>
      </c>
      <c r="N590" t="s">
        <v>17</v>
      </c>
      <c r="O590" t="s">
        <v>17</v>
      </c>
      <c r="P590" t="s">
        <v>17</v>
      </c>
    </row>
    <row r="591" spans="2:16">
      <c r="B591">
        <v>1982</v>
      </c>
      <c r="C591">
        <v>2</v>
      </c>
      <c r="D591">
        <v>14</v>
      </c>
      <c r="E591">
        <v>33.520000000000003</v>
      </c>
      <c r="F591">
        <v>2.54</v>
      </c>
      <c r="G591">
        <v>4858</v>
      </c>
      <c r="H591">
        <v>4487</v>
      </c>
      <c r="I591" t="s">
        <v>17</v>
      </c>
      <c r="J591" t="s">
        <v>17</v>
      </c>
      <c r="K591" t="s">
        <v>17</v>
      </c>
      <c r="L591" t="s">
        <v>17</v>
      </c>
      <c r="M591" t="s">
        <v>17</v>
      </c>
      <c r="N591" t="s">
        <v>17</v>
      </c>
      <c r="O591" t="s">
        <v>17</v>
      </c>
      <c r="P591" t="s">
        <v>17</v>
      </c>
    </row>
    <row r="592" spans="2:16">
      <c r="B592">
        <v>1982</v>
      </c>
      <c r="C592">
        <v>3</v>
      </c>
      <c r="D592">
        <v>1</v>
      </c>
      <c r="E592">
        <v>17.3</v>
      </c>
      <c r="F592">
        <v>2.57</v>
      </c>
      <c r="G592">
        <v>4634</v>
      </c>
      <c r="H592">
        <v>4627</v>
      </c>
      <c r="I592" t="s">
        <v>17</v>
      </c>
      <c r="J592" t="s">
        <v>17</v>
      </c>
      <c r="K592" t="s">
        <v>17</v>
      </c>
      <c r="L592" t="s">
        <v>17</v>
      </c>
      <c r="M592" t="s">
        <v>17</v>
      </c>
      <c r="N592" t="s">
        <v>17</v>
      </c>
      <c r="O592" t="s">
        <v>17</v>
      </c>
      <c r="P592" t="s">
        <v>17</v>
      </c>
    </row>
    <row r="593" spans="2:16">
      <c r="B593">
        <v>1982</v>
      </c>
      <c r="C593">
        <v>3</v>
      </c>
      <c r="D593">
        <v>2</v>
      </c>
      <c r="E593">
        <v>28.92</v>
      </c>
      <c r="F593">
        <v>2.02</v>
      </c>
      <c r="G593">
        <v>4634</v>
      </c>
      <c r="H593">
        <v>4459</v>
      </c>
      <c r="I593" t="s">
        <v>17</v>
      </c>
      <c r="J593" t="s">
        <v>17</v>
      </c>
      <c r="K593" t="s">
        <v>17</v>
      </c>
      <c r="L593" t="s">
        <v>17</v>
      </c>
      <c r="M593" t="s">
        <v>17</v>
      </c>
      <c r="N593" t="s">
        <v>17</v>
      </c>
      <c r="O593" t="s">
        <v>17</v>
      </c>
      <c r="P593" t="s">
        <v>17</v>
      </c>
    </row>
    <row r="594" spans="2:16">
      <c r="B594">
        <v>1982</v>
      </c>
      <c r="C594">
        <v>3</v>
      </c>
      <c r="D594">
        <v>3</v>
      </c>
      <c r="E594">
        <v>34.729999999999997</v>
      </c>
      <c r="F594">
        <v>2.25</v>
      </c>
      <c r="G594">
        <v>4802</v>
      </c>
      <c r="H594">
        <v>4823</v>
      </c>
      <c r="I594" t="s">
        <v>17</v>
      </c>
      <c r="J594" t="s">
        <v>17</v>
      </c>
      <c r="K594" t="s">
        <v>17</v>
      </c>
      <c r="L594" t="s">
        <v>17</v>
      </c>
      <c r="M594" t="s">
        <v>17</v>
      </c>
      <c r="N594" t="s">
        <v>17</v>
      </c>
      <c r="O594" t="s">
        <v>17</v>
      </c>
      <c r="P594" t="s">
        <v>17</v>
      </c>
    </row>
    <row r="595" spans="2:16">
      <c r="B595">
        <v>1982</v>
      </c>
      <c r="C595">
        <v>3</v>
      </c>
      <c r="D595">
        <v>4</v>
      </c>
      <c r="E595">
        <v>33.880000000000003</v>
      </c>
      <c r="F595">
        <v>2.37</v>
      </c>
      <c r="G595">
        <v>4480</v>
      </c>
      <c r="H595">
        <v>4382</v>
      </c>
      <c r="I595" t="s">
        <v>17</v>
      </c>
      <c r="J595" t="s">
        <v>17</v>
      </c>
      <c r="K595" t="s">
        <v>17</v>
      </c>
      <c r="L595" t="s">
        <v>17</v>
      </c>
      <c r="M595" t="s">
        <v>17</v>
      </c>
      <c r="N595" t="s">
        <v>17</v>
      </c>
      <c r="O595" t="s">
        <v>17</v>
      </c>
      <c r="P595" t="s">
        <v>17</v>
      </c>
    </row>
    <row r="596" spans="2:16">
      <c r="B596">
        <v>1982</v>
      </c>
      <c r="C596">
        <v>3</v>
      </c>
      <c r="D596">
        <v>5</v>
      </c>
      <c r="E596">
        <v>26.14</v>
      </c>
      <c r="F596">
        <v>2.64</v>
      </c>
      <c r="G596">
        <v>5250</v>
      </c>
      <c r="H596">
        <v>5103</v>
      </c>
      <c r="I596" t="s">
        <v>17</v>
      </c>
      <c r="J596" t="s">
        <v>17</v>
      </c>
      <c r="K596" t="s">
        <v>17</v>
      </c>
      <c r="L596" t="s">
        <v>17</v>
      </c>
      <c r="M596" t="s">
        <v>17</v>
      </c>
      <c r="N596" t="s">
        <v>17</v>
      </c>
      <c r="O596" t="s">
        <v>17</v>
      </c>
      <c r="P596" t="s">
        <v>17</v>
      </c>
    </row>
    <row r="597" spans="2:16">
      <c r="B597">
        <v>1982</v>
      </c>
      <c r="C597">
        <v>3</v>
      </c>
      <c r="D597">
        <v>6</v>
      </c>
      <c r="E597">
        <v>34.729999999999997</v>
      </c>
      <c r="F597">
        <v>2.5</v>
      </c>
      <c r="G597">
        <v>4368</v>
      </c>
      <c r="H597">
        <v>4116</v>
      </c>
      <c r="I597" t="s">
        <v>17</v>
      </c>
      <c r="J597" t="s">
        <v>17</v>
      </c>
      <c r="K597" t="s">
        <v>17</v>
      </c>
      <c r="L597" t="s">
        <v>17</v>
      </c>
      <c r="M597" t="s">
        <v>17</v>
      </c>
      <c r="N597" t="s">
        <v>17</v>
      </c>
      <c r="O597" t="s">
        <v>17</v>
      </c>
      <c r="P597" t="s">
        <v>17</v>
      </c>
    </row>
    <row r="598" spans="2:16">
      <c r="B598">
        <v>1982</v>
      </c>
      <c r="C598">
        <v>3</v>
      </c>
      <c r="D598">
        <v>7</v>
      </c>
      <c r="E598">
        <v>26.38</v>
      </c>
      <c r="F598">
        <v>2.75</v>
      </c>
      <c r="G598">
        <v>5096</v>
      </c>
      <c r="H598">
        <v>5173</v>
      </c>
      <c r="I598" t="s">
        <v>17</v>
      </c>
      <c r="J598" t="s">
        <v>17</v>
      </c>
      <c r="K598" t="s">
        <v>17</v>
      </c>
      <c r="L598" t="s">
        <v>17</v>
      </c>
      <c r="M598" t="s">
        <v>17</v>
      </c>
      <c r="N598" t="s">
        <v>17</v>
      </c>
      <c r="O598" t="s">
        <v>17</v>
      </c>
      <c r="P598" t="s">
        <v>17</v>
      </c>
    </row>
    <row r="599" spans="2:16">
      <c r="B599">
        <v>1982</v>
      </c>
      <c r="C599">
        <v>3</v>
      </c>
      <c r="D599">
        <v>8</v>
      </c>
      <c r="E599">
        <v>18.88</v>
      </c>
      <c r="F599">
        <v>2.88</v>
      </c>
      <c r="G599">
        <v>4872</v>
      </c>
      <c r="H599">
        <v>5131</v>
      </c>
      <c r="I599" t="s">
        <v>17</v>
      </c>
      <c r="J599" t="s">
        <v>17</v>
      </c>
      <c r="K599" t="s">
        <v>17</v>
      </c>
      <c r="L599" t="s">
        <v>17</v>
      </c>
      <c r="M599" t="s">
        <v>17</v>
      </c>
      <c r="N599" t="s">
        <v>17</v>
      </c>
      <c r="O599" t="s">
        <v>17</v>
      </c>
      <c r="P599" t="s">
        <v>17</v>
      </c>
    </row>
    <row r="600" spans="2:16">
      <c r="B600">
        <v>1982</v>
      </c>
      <c r="C600">
        <v>3</v>
      </c>
      <c r="D600">
        <v>9</v>
      </c>
      <c r="E600">
        <v>20.57</v>
      </c>
      <c r="F600">
        <v>2.86</v>
      </c>
      <c r="G600">
        <v>6356</v>
      </c>
      <c r="H600">
        <v>5215</v>
      </c>
      <c r="I600" t="s">
        <v>17</v>
      </c>
      <c r="J600" t="s">
        <v>17</v>
      </c>
      <c r="K600" t="s">
        <v>17</v>
      </c>
      <c r="L600" t="s">
        <v>17</v>
      </c>
      <c r="M600" t="s">
        <v>17</v>
      </c>
      <c r="N600" t="s">
        <v>17</v>
      </c>
      <c r="O600" t="s">
        <v>17</v>
      </c>
      <c r="P600" t="s">
        <v>17</v>
      </c>
    </row>
    <row r="601" spans="2:16">
      <c r="B601">
        <v>1982</v>
      </c>
      <c r="C601">
        <v>3</v>
      </c>
      <c r="D601">
        <v>10</v>
      </c>
      <c r="E601">
        <v>34.119999999999997</v>
      </c>
      <c r="F601">
        <v>2.57</v>
      </c>
      <c r="G601">
        <v>5600</v>
      </c>
      <c r="H601">
        <v>4718</v>
      </c>
      <c r="I601" t="s">
        <v>17</v>
      </c>
      <c r="J601" t="s">
        <v>17</v>
      </c>
      <c r="K601" t="s">
        <v>17</v>
      </c>
      <c r="L601" t="s">
        <v>17</v>
      </c>
      <c r="M601" t="s">
        <v>17</v>
      </c>
      <c r="N601" t="s">
        <v>17</v>
      </c>
      <c r="O601" t="s">
        <v>17</v>
      </c>
      <c r="P601" t="s">
        <v>17</v>
      </c>
    </row>
    <row r="602" spans="2:16">
      <c r="B602">
        <v>1982</v>
      </c>
      <c r="C602">
        <v>3</v>
      </c>
      <c r="D602">
        <v>11</v>
      </c>
      <c r="E602">
        <v>34.24</v>
      </c>
      <c r="F602">
        <v>2.67</v>
      </c>
      <c r="G602">
        <v>5670</v>
      </c>
      <c r="H602">
        <v>4760</v>
      </c>
      <c r="I602" t="s">
        <v>17</v>
      </c>
      <c r="J602" t="s">
        <v>17</v>
      </c>
      <c r="K602" t="s">
        <v>17</v>
      </c>
      <c r="L602" t="s">
        <v>17</v>
      </c>
      <c r="M602" t="s">
        <v>17</v>
      </c>
      <c r="N602" t="s">
        <v>17</v>
      </c>
      <c r="O602" t="s">
        <v>17</v>
      </c>
      <c r="P602" t="s">
        <v>17</v>
      </c>
    </row>
    <row r="603" spans="2:16">
      <c r="B603">
        <v>1982</v>
      </c>
      <c r="C603">
        <v>3</v>
      </c>
      <c r="D603">
        <v>12</v>
      </c>
      <c r="E603">
        <v>21.66</v>
      </c>
      <c r="F603">
        <v>2.89</v>
      </c>
      <c r="G603">
        <v>5544</v>
      </c>
      <c r="H603">
        <v>4837</v>
      </c>
      <c r="I603" t="s">
        <v>17</v>
      </c>
      <c r="J603" t="s">
        <v>17</v>
      </c>
      <c r="K603" t="s">
        <v>17</v>
      </c>
      <c r="L603" t="s">
        <v>17</v>
      </c>
      <c r="M603" t="s">
        <v>17</v>
      </c>
      <c r="N603" t="s">
        <v>17</v>
      </c>
      <c r="O603" t="s">
        <v>17</v>
      </c>
      <c r="P603" t="s">
        <v>17</v>
      </c>
    </row>
    <row r="604" spans="2:16">
      <c r="B604">
        <v>1982</v>
      </c>
      <c r="C604">
        <v>3</v>
      </c>
      <c r="D604">
        <v>13</v>
      </c>
      <c r="E604">
        <v>32.909999999999997</v>
      </c>
      <c r="F604">
        <v>2.82</v>
      </c>
      <c r="G604">
        <v>5866</v>
      </c>
      <c r="H604">
        <v>5250</v>
      </c>
      <c r="I604" t="s">
        <v>17</v>
      </c>
      <c r="J604" t="s">
        <v>17</v>
      </c>
      <c r="K604" t="s">
        <v>17</v>
      </c>
      <c r="L604" t="s">
        <v>17</v>
      </c>
      <c r="M604" t="s">
        <v>17</v>
      </c>
      <c r="N604" t="s">
        <v>17</v>
      </c>
      <c r="O604" t="s">
        <v>17</v>
      </c>
      <c r="P604" t="s">
        <v>17</v>
      </c>
    </row>
    <row r="605" spans="2:16">
      <c r="B605">
        <v>1982</v>
      </c>
      <c r="C605">
        <v>3</v>
      </c>
      <c r="D605">
        <v>14</v>
      </c>
      <c r="E605">
        <v>32.67</v>
      </c>
      <c r="F605">
        <v>2.8</v>
      </c>
      <c r="G605">
        <v>5306</v>
      </c>
      <c r="H605">
        <v>4935</v>
      </c>
      <c r="I605" t="s">
        <v>17</v>
      </c>
      <c r="J605" t="s">
        <v>17</v>
      </c>
      <c r="K605" t="s">
        <v>17</v>
      </c>
      <c r="L605" t="s">
        <v>17</v>
      </c>
      <c r="M605" t="s">
        <v>17</v>
      </c>
      <c r="N605" t="s">
        <v>17</v>
      </c>
      <c r="O605" t="s">
        <v>17</v>
      </c>
      <c r="P605" t="s">
        <v>17</v>
      </c>
    </row>
    <row r="606" spans="2:16">
      <c r="B606">
        <v>1982</v>
      </c>
      <c r="C606">
        <v>4</v>
      </c>
      <c r="D606">
        <v>1</v>
      </c>
      <c r="E606">
        <v>17.18</v>
      </c>
      <c r="F606">
        <v>2.83</v>
      </c>
      <c r="G606">
        <v>5810</v>
      </c>
      <c r="H606">
        <v>5789</v>
      </c>
      <c r="I606" t="s">
        <v>17</v>
      </c>
      <c r="J606" t="s">
        <v>17</v>
      </c>
      <c r="K606" t="s">
        <v>17</v>
      </c>
      <c r="L606" t="s">
        <v>17</v>
      </c>
      <c r="M606" t="s">
        <v>17</v>
      </c>
      <c r="N606" t="s">
        <v>17</v>
      </c>
      <c r="O606" t="s">
        <v>17</v>
      </c>
      <c r="P606" t="s">
        <v>17</v>
      </c>
    </row>
    <row r="607" spans="2:16">
      <c r="B607">
        <v>1982</v>
      </c>
      <c r="C607">
        <v>4</v>
      </c>
      <c r="D607">
        <v>2</v>
      </c>
      <c r="E607">
        <v>28.56</v>
      </c>
      <c r="F607">
        <v>2.31</v>
      </c>
      <c r="G607">
        <v>5390</v>
      </c>
      <c r="H607">
        <v>4900</v>
      </c>
      <c r="I607" t="s">
        <v>17</v>
      </c>
      <c r="J607" t="s">
        <v>17</v>
      </c>
      <c r="K607" t="s">
        <v>17</v>
      </c>
      <c r="L607" t="s">
        <v>17</v>
      </c>
      <c r="M607" t="s">
        <v>17</v>
      </c>
      <c r="N607" t="s">
        <v>17</v>
      </c>
      <c r="O607" t="s">
        <v>17</v>
      </c>
      <c r="P607" t="s">
        <v>17</v>
      </c>
    </row>
    <row r="608" spans="2:16">
      <c r="B608">
        <v>1982</v>
      </c>
      <c r="C608">
        <v>4</v>
      </c>
      <c r="D608">
        <v>3</v>
      </c>
      <c r="E608">
        <v>36.9</v>
      </c>
      <c r="F608">
        <v>2.4900000000000002</v>
      </c>
      <c r="G608">
        <v>5432</v>
      </c>
      <c r="H608">
        <v>4683</v>
      </c>
      <c r="I608" t="s">
        <v>17</v>
      </c>
      <c r="J608" t="s">
        <v>17</v>
      </c>
      <c r="K608" t="s">
        <v>17</v>
      </c>
      <c r="L608" t="s">
        <v>17</v>
      </c>
      <c r="M608" t="s">
        <v>17</v>
      </c>
      <c r="N608" t="s">
        <v>17</v>
      </c>
      <c r="O608" t="s">
        <v>17</v>
      </c>
      <c r="P608" t="s">
        <v>17</v>
      </c>
    </row>
    <row r="609" spans="2:16">
      <c r="B609">
        <v>1982</v>
      </c>
      <c r="C609">
        <v>4</v>
      </c>
      <c r="D609">
        <v>4</v>
      </c>
      <c r="E609">
        <v>28.07</v>
      </c>
      <c r="F609">
        <v>2.7</v>
      </c>
      <c r="G609">
        <v>5194</v>
      </c>
      <c r="H609">
        <v>4900</v>
      </c>
      <c r="I609" t="s">
        <v>17</v>
      </c>
      <c r="J609" t="s">
        <v>17</v>
      </c>
      <c r="K609" t="s">
        <v>17</v>
      </c>
      <c r="L609" t="s">
        <v>17</v>
      </c>
      <c r="M609" t="s">
        <v>17</v>
      </c>
      <c r="N609" t="s">
        <v>17</v>
      </c>
      <c r="O609" t="s">
        <v>17</v>
      </c>
      <c r="P609" t="s">
        <v>17</v>
      </c>
    </row>
    <row r="610" spans="2:16">
      <c r="B610">
        <v>1982</v>
      </c>
      <c r="C610">
        <v>4</v>
      </c>
      <c r="D610">
        <v>5</v>
      </c>
      <c r="E610">
        <v>34.479999999999997</v>
      </c>
      <c r="F610">
        <v>2.73</v>
      </c>
      <c r="G610">
        <v>5670</v>
      </c>
      <c r="H610">
        <v>5208</v>
      </c>
      <c r="I610" t="s">
        <v>17</v>
      </c>
      <c r="J610" t="s">
        <v>17</v>
      </c>
      <c r="K610" t="s">
        <v>17</v>
      </c>
      <c r="L610" t="s">
        <v>17</v>
      </c>
      <c r="M610" t="s">
        <v>17</v>
      </c>
      <c r="N610" t="s">
        <v>17</v>
      </c>
      <c r="O610" t="s">
        <v>17</v>
      </c>
      <c r="P610" t="s">
        <v>17</v>
      </c>
    </row>
    <row r="611" spans="2:16">
      <c r="B611">
        <v>1982</v>
      </c>
      <c r="C611">
        <v>4</v>
      </c>
      <c r="D611">
        <v>6</v>
      </c>
      <c r="E611">
        <v>27.83</v>
      </c>
      <c r="F611">
        <v>2.67</v>
      </c>
      <c r="G611">
        <v>5670</v>
      </c>
      <c r="H611">
        <v>5306</v>
      </c>
      <c r="I611" t="s">
        <v>17</v>
      </c>
      <c r="J611" t="s">
        <v>17</v>
      </c>
      <c r="K611" t="s">
        <v>17</v>
      </c>
      <c r="L611" t="s">
        <v>17</v>
      </c>
      <c r="M611" t="s">
        <v>17</v>
      </c>
      <c r="N611" t="s">
        <v>17</v>
      </c>
      <c r="O611" t="s">
        <v>17</v>
      </c>
      <c r="P611" t="s">
        <v>17</v>
      </c>
    </row>
    <row r="612" spans="2:16">
      <c r="B612">
        <v>1982</v>
      </c>
      <c r="C612">
        <v>4</v>
      </c>
      <c r="D612">
        <v>7</v>
      </c>
      <c r="E612">
        <v>28.43</v>
      </c>
      <c r="F612">
        <v>2.84</v>
      </c>
      <c r="G612">
        <v>5096</v>
      </c>
      <c r="H612">
        <v>4585</v>
      </c>
      <c r="I612" t="s">
        <v>17</v>
      </c>
      <c r="J612" t="s">
        <v>17</v>
      </c>
      <c r="K612" t="s">
        <v>17</v>
      </c>
      <c r="L612" t="s">
        <v>17</v>
      </c>
      <c r="M612" t="s">
        <v>17</v>
      </c>
      <c r="N612" t="s">
        <v>17</v>
      </c>
      <c r="O612" t="s">
        <v>17</v>
      </c>
      <c r="P612" t="s">
        <v>17</v>
      </c>
    </row>
    <row r="613" spans="2:16">
      <c r="B613">
        <v>1982</v>
      </c>
      <c r="C613">
        <v>4</v>
      </c>
      <c r="D613">
        <v>8</v>
      </c>
      <c r="E613">
        <v>18.149999999999999</v>
      </c>
      <c r="F613">
        <v>2.91</v>
      </c>
      <c r="G613">
        <v>5068</v>
      </c>
      <c r="H613">
        <v>4886</v>
      </c>
      <c r="I613" t="s">
        <v>17</v>
      </c>
      <c r="J613" t="s">
        <v>17</v>
      </c>
      <c r="K613" t="s">
        <v>17</v>
      </c>
      <c r="L613" t="s">
        <v>17</v>
      </c>
      <c r="M613" t="s">
        <v>17</v>
      </c>
      <c r="N613" t="s">
        <v>17</v>
      </c>
      <c r="O613" t="s">
        <v>17</v>
      </c>
      <c r="P613" t="s">
        <v>17</v>
      </c>
    </row>
    <row r="614" spans="2:16">
      <c r="B614">
        <v>1982</v>
      </c>
      <c r="C614">
        <v>4</v>
      </c>
      <c r="D614">
        <v>9</v>
      </c>
      <c r="E614">
        <v>29.16</v>
      </c>
      <c r="F614">
        <v>2.68</v>
      </c>
      <c r="G614">
        <v>4830</v>
      </c>
      <c r="H614">
        <v>4459</v>
      </c>
      <c r="I614" t="s">
        <v>17</v>
      </c>
      <c r="J614" t="s">
        <v>17</v>
      </c>
      <c r="K614" t="s">
        <v>17</v>
      </c>
      <c r="L614" t="s">
        <v>17</v>
      </c>
      <c r="M614" t="s">
        <v>17</v>
      </c>
      <c r="N614" t="s">
        <v>17</v>
      </c>
      <c r="O614" t="s">
        <v>17</v>
      </c>
      <c r="P614" t="s">
        <v>17</v>
      </c>
    </row>
    <row r="615" spans="2:16">
      <c r="B615">
        <v>1982</v>
      </c>
      <c r="C615">
        <v>4</v>
      </c>
      <c r="D615">
        <v>10</v>
      </c>
      <c r="E615">
        <v>33.880000000000003</v>
      </c>
      <c r="F615">
        <v>2.73</v>
      </c>
      <c r="G615">
        <v>5740</v>
      </c>
      <c r="H615">
        <v>4942</v>
      </c>
      <c r="I615" t="s">
        <v>17</v>
      </c>
      <c r="J615" t="s">
        <v>17</v>
      </c>
      <c r="K615" t="s">
        <v>17</v>
      </c>
      <c r="L615" t="s">
        <v>17</v>
      </c>
      <c r="M615" t="s">
        <v>17</v>
      </c>
      <c r="N615" t="s">
        <v>17</v>
      </c>
      <c r="O615" t="s">
        <v>17</v>
      </c>
      <c r="P615" t="s">
        <v>17</v>
      </c>
    </row>
    <row r="616" spans="2:16">
      <c r="B616">
        <v>1982</v>
      </c>
      <c r="C616">
        <v>4</v>
      </c>
      <c r="D616">
        <v>11</v>
      </c>
      <c r="E616">
        <v>35.21</v>
      </c>
      <c r="F616">
        <v>2.71</v>
      </c>
      <c r="G616">
        <v>6146</v>
      </c>
      <c r="H616">
        <v>4907</v>
      </c>
      <c r="I616" t="s">
        <v>17</v>
      </c>
      <c r="J616" t="s">
        <v>17</v>
      </c>
      <c r="K616" t="s">
        <v>17</v>
      </c>
      <c r="L616" t="s">
        <v>17</v>
      </c>
      <c r="M616" t="s">
        <v>17</v>
      </c>
      <c r="N616" t="s">
        <v>17</v>
      </c>
      <c r="O616" t="s">
        <v>17</v>
      </c>
      <c r="P616" t="s">
        <v>17</v>
      </c>
    </row>
    <row r="617" spans="2:16">
      <c r="B617">
        <v>1982</v>
      </c>
      <c r="C617">
        <v>4</v>
      </c>
      <c r="D617">
        <v>12</v>
      </c>
      <c r="E617">
        <v>30.85</v>
      </c>
      <c r="F617">
        <v>2.75</v>
      </c>
      <c r="G617">
        <v>5866</v>
      </c>
      <c r="H617">
        <v>4781</v>
      </c>
      <c r="I617" t="s">
        <v>17</v>
      </c>
      <c r="J617" t="s">
        <v>17</v>
      </c>
      <c r="K617" t="s">
        <v>17</v>
      </c>
      <c r="L617" t="s">
        <v>17</v>
      </c>
      <c r="M617" t="s">
        <v>17</v>
      </c>
      <c r="N617" t="s">
        <v>17</v>
      </c>
      <c r="O617" t="s">
        <v>17</v>
      </c>
      <c r="P617" t="s">
        <v>17</v>
      </c>
    </row>
    <row r="618" spans="2:16">
      <c r="B618">
        <v>1982</v>
      </c>
      <c r="C618">
        <v>4</v>
      </c>
      <c r="D618">
        <v>13</v>
      </c>
      <c r="E618">
        <v>33.270000000000003</v>
      </c>
      <c r="F618">
        <v>2.7</v>
      </c>
      <c r="G618">
        <v>5684</v>
      </c>
      <c r="H618">
        <v>4599</v>
      </c>
      <c r="I618" t="s">
        <v>17</v>
      </c>
      <c r="J618" t="s">
        <v>17</v>
      </c>
      <c r="K618" t="s">
        <v>17</v>
      </c>
      <c r="L618" t="s">
        <v>17</v>
      </c>
      <c r="M618" t="s">
        <v>17</v>
      </c>
      <c r="N618" t="s">
        <v>17</v>
      </c>
      <c r="O618" t="s">
        <v>17</v>
      </c>
      <c r="P618" t="s">
        <v>17</v>
      </c>
    </row>
    <row r="619" spans="2:16">
      <c r="B619">
        <v>1982</v>
      </c>
      <c r="C619">
        <v>4</v>
      </c>
      <c r="D619">
        <v>14</v>
      </c>
      <c r="E619">
        <v>25.65</v>
      </c>
      <c r="F619">
        <v>2.92</v>
      </c>
      <c r="G619">
        <v>6342</v>
      </c>
      <c r="H619">
        <v>5026</v>
      </c>
      <c r="I619" t="s">
        <v>17</v>
      </c>
      <c r="J619" t="s">
        <v>17</v>
      </c>
      <c r="K619" t="s">
        <v>17</v>
      </c>
      <c r="L619" t="s">
        <v>17</v>
      </c>
      <c r="M619" t="s">
        <v>17</v>
      </c>
      <c r="N619" t="s">
        <v>17</v>
      </c>
      <c r="O619" t="s">
        <v>17</v>
      </c>
      <c r="P619" t="s">
        <v>17</v>
      </c>
    </row>
    <row r="620" spans="2:16">
      <c r="B620">
        <v>1983</v>
      </c>
      <c r="C620">
        <v>1</v>
      </c>
      <c r="D620">
        <v>1</v>
      </c>
      <c r="E620">
        <v>34</v>
      </c>
      <c r="F620">
        <v>1.694</v>
      </c>
      <c r="G620">
        <v>3570</v>
      </c>
      <c r="H620">
        <v>3248</v>
      </c>
      <c r="I620">
        <v>5.4</v>
      </c>
      <c r="J620">
        <v>1</v>
      </c>
      <c r="K620">
        <v>124</v>
      </c>
      <c r="L620">
        <v>672</v>
      </c>
      <c r="M620" t="s">
        <v>17</v>
      </c>
      <c r="N620" t="s">
        <v>17</v>
      </c>
      <c r="O620" t="s">
        <v>17</v>
      </c>
      <c r="P620">
        <v>6.7</v>
      </c>
    </row>
    <row r="621" spans="2:16">
      <c r="B621">
        <v>1983</v>
      </c>
      <c r="C621">
        <v>1</v>
      </c>
      <c r="D621">
        <v>2</v>
      </c>
      <c r="E621">
        <v>35.57</v>
      </c>
      <c r="F621">
        <v>1.8193999999999999</v>
      </c>
      <c r="G621">
        <v>2786</v>
      </c>
      <c r="H621">
        <v>3276</v>
      </c>
      <c r="I621">
        <v>5.4</v>
      </c>
      <c r="J621">
        <v>1</v>
      </c>
      <c r="K621">
        <v>127</v>
      </c>
      <c r="L621">
        <v>601</v>
      </c>
      <c r="M621" t="s">
        <v>17</v>
      </c>
      <c r="N621" t="s">
        <v>17</v>
      </c>
      <c r="O621" t="s">
        <v>17</v>
      </c>
      <c r="P621">
        <v>6.7</v>
      </c>
    </row>
    <row r="622" spans="2:16">
      <c r="B622">
        <v>1983</v>
      </c>
      <c r="C622">
        <v>1</v>
      </c>
      <c r="D622">
        <v>3</v>
      </c>
      <c r="E622">
        <v>45.86</v>
      </c>
      <c r="F622">
        <v>1.7447999999999999</v>
      </c>
      <c r="G622">
        <v>2548</v>
      </c>
      <c r="H622">
        <v>3360</v>
      </c>
      <c r="I622">
        <v>5.4</v>
      </c>
      <c r="J622">
        <v>2</v>
      </c>
      <c r="K622">
        <v>144</v>
      </c>
      <c r="L622">
        <v>734</v>
      </c>
      <c r="M622" t="s">
        <v>17</v>
      </c>
      <c r="N622" t="s">
        <v>17</v>
      </c>
      <c r="O622" t="s">
        <v>17</v>
      </c>
      <c r="P622">
        <v>6.7</v>
      </c>
    </row>
    <row r="623" spans="2:16">
      <c r="B623">
        <v>1983</v>
      </c>
      <c r="C623">
        <v>1</v>
      </c>
      <c r="D623">
        <v>4</v>
      </c>
      <c r="E623">
        <v>40.17</v>
      </c>
      <c r="F623">
        <v>1.7753000000000001</v>
      </c>
      <c r="G623">
        <v>3290</v>
      </c>
      <c r="H623">
        <v>3297</v>
      </c>
      <c r="I623">
        <v>5.3</v>
      </c>
      <c r="J623">
        <v>2</v>
      </c>
      <c r="K623">
        <v>150</v>
      </c>
      <c r="L623">
        <v>771</v>
      </c>
      <c r="M623" t="s">
        <v>17</v>
      </c>
      <c r="N623" t="s">
        <v>17</v>
      </c>
      <c r="O623" t="s">
        <v>17</v>
      </c>
      <c r="P623">
        <v>6.6</v>
      </c>
    </row>
    <row r="624" spans="2:16">
      <c r="B624">
        <v>1983</v>
      </c>
      <c r="C624">
        <v>1</v>
      </c>
      <c r="D624">
        <v>5</v>
      </c>
      <c r="E624">
        <v>49.73</v>
      </c>
      <c r="F624">
        <v>2.0057</v>
      </c>
      <c r="G624">
        <v>2478</v>
      </c>
      <c r="H624">
        <v>3213</v>
      </c>
      <c r="I624">
        <v>5</v>
      </c>
      <c r="J624">
        <v>2</v>
      </c>
      <c r="K624">
        <v>194</v>
      </c>
      <c r="L624">
        <v>787</v>
      </c>
      <c r="M624" t="s">
        <v>17</v>
      </c>
      <c r="N624" t="s">
        <v>17</v>
      </c>
      <c r="O624" t="s">
        <v>17</v>
      </c>
      <c r="P624">
        <v>6.5</v>
      </c>
    </row>
    <row r="625" spans="2:16">
      <c r="B625">
        <v>1983</v>
      </c>
      <c r="C625">
        <v>1</v>
      </c>
      <c r="D625">
        <v>6</v>
      </c>
      <c r="E625">
        <v>52.27</v>
      </c>
      <c r="F625">
        <v>2.1547999999999998</v>
      </c>
      <c r="G625">
        <v>1162</v>
      </c>
      <c r="H625">
        <v>2744</v>
      </c>
      <c r="I625">
        <v>5</v>
      </c>
      <c r="J625">
        <v>2</v>
      </c>
      <c r="K625">
        <v>168</v>
      </c>
      <c r="L625">
        <v>787</v>
      </c>
      <c r="M625" t="s">
        <v>17</v>
      </c>
      <c r="N625" t="s">
        <v>17</v>
      </c>
      <c r="O625" t="s">
        <v>17</v>
      </c>
      <c r="P625">
        <v>6.5</v>
      </c>
    </row>
    <row r="626" spans="2:16">
      <c r="B626">
        <v>1983</v>
      </c>
      <c r="C626">
        <v>1</v>
      </c>
      <c r="D626">
        <v>7</v>
      </c>
      <c r="E626">
        <v>36.659999999999997</v>
      </c>
      <c r="F626">
        <v>2.4123000000000001</v>
      </c>
      <c r="G626">
        <v>3080</v>
      </c>
      <c r="H626">
        <v>3192</v>
      </c>
      <c r="I626">
        <v>4.9000000000000004</v>
      </c>
      <c r="J626">
        <v>3</v>
      </c>
      <c r="K626">
        <v>177</v>
      </c>
      <c r="L626">
        <v>748</v>
      </c>
      <c r="M626" t="s">
        <v>17</v>
      </c>
      <c r="N626" t="s">
        <v>17</v>
      </c>
      <c r="O626" t="s">
        <v>17</v>
      </c>
      <c r="P626">
        <v>6.4</v>
      </c>
    </row>
    <row r="627" spans="2:16">
      <c r="B627">
        <v>1983</v>
      </c>
      <c r="C627">
        <v>1</v>
      </c>
      <c r="D627">
        <v>8</v>
      </c>
      <c r="E627">
        <v>42.35</v>
      </c>
      <c r="F627">
        <v>2.3445</v>
      </c>
      <c r="G627">
        <v>1834</v>
      </c>
      <c r="H627">
        <v>2597</v>
      </c>
      <c r="I627">
        <v>4.9000000000000004</v>
      </c>
      <c r="J627">
        <v>2</v>
      </c>
      <c r="K627">
        <v>68</v>
      </c>
      <c r="L627">
        <v>777</v>
      </c>
      <c r="M627" t="s">
        <v>17</v>
      </c>
      <c r="N627" t="s">
        <v>17</v>
      </c>
      <c r="O627" t="s">
        <v>17</v>
      </c>
      <c r="P627">
        <v>6.5</v>
      </c>
    </row>
    <row r="628" spans="2:16">
      <c r="B628">
        <v>1983</v>
      </c>
      <c r="C628">
        <v>1</v>
      </c>
      <c r="D628">
        <v>9</v>
      </c>
      <c r="E628">
        <v>37.630000000000003</v>
      </c>
      <c r="F628">
        <v>2.0870000000000002</v>
      </c>
      <c r="G628">
        <v>3388</v>
      </c>
      <c r="H628">
        <v>3122</v>
      </c>
      <c r="I628">
        <v>5</v>
      </c>
      <c r="J628">
        <v>2</v>
      </c>
      <c r="K628">
        <v>155</v>
      </c>
      <c r="L628">
        <v>815</v>
      </c>
      <c r="M628" t="s">
        <v>17</v>
      </c>
      <c r="N628" t="s">
        <v>17</v>
      </c>
      <c r="O628" t="s">
        <v>17</v>
      </c>
      <c r="P628">
        <v>6.5</v>
      </c>
    </row>
    <row r="629" spans="2:16">
      <c r="B629">
        <v>1983</v>
      </c>
      <c r="C629">
        <v>1</v>
      </c>
      <c r="D629">
        <v>10</v>
      </c>
      <c r="E629">
        <v>49</v>
      </c>
      <c r="F629">
        <v>1.9752000000000001</v>
      </c>
      <c r="G629">
        <v>2156</v>
      </c>
      <c r="H629">
        <v>3010</v>
      </c>
      <c r="I629">
        <v>5</v>
      </c>
      <c r="J629">
        <v>1</v>
      </c>
      <c r="K629">
        <v>206</v>
      </c>
      <c r="L629">
        <v>732</v>
      </c>
      <c r="M629" t="s">
        <v>17</v>
      </c>
      <c r="N629" t="s">
        <v>17</v>
      </c>
      <c r="O629" t="s">
        <v>17</v>
      </c>
      <c r="P629">
        <v>6.4</v>
      </c>
    </row>
    <row r="630" spans="2:16">
      <c r="B630">
        <v>1983</v>
      </c>
      <c r="C630">
        <v>1</v>
      </c>
      <c r="D630">
        <v>11</v>
      </c>
      <c r="E630">
        <v>41.87</v>
      </c>
      <c r="F630">
        <v>2.0972</v>
      </c>
      <c r="G630">
        <v>3304</v>
      </c>
      <c r="H630">
        <v>3514</v>
      </c>
      <c r="I630">
        <v>5</v>
      </c>
      <c r="J630">
        <v>2</v>
      </c>
      <c r="K630">
        <v>332</v>
      </c>
      <c r="L630">
        <v>820</v>
      </c>
      <c r="M630" t="s">
        <v>17</v>
      </c>
      <c r="N630" t="s">
        <v>17</v>
      </c>
      <c r="O630" t="s">
        <v>17</v>
      </c>
      <c r="P630">
        <v>6.4</v>
      </c>
    </row>
    <row r="631" spans="2:16">
      <c r="B631">
        <v>1983</v>
      </c>
      <c r="C631">
        <v>1</v>
      </c>
      <c r="D631">
        <v>12</v>
      </c>
      <c r="E631">
        <v>54.69</v>
      </c>
      <c r="F631">
        <v>2.0531000000000001</v>
      </c>
      <c r="G631">
        <v>3038</v>
      </c>
      <c r="H631">
        <v>3185</v>
      </c>
      <c r="I631">
        <v>5</v>
      </c>
      <c r="J631">
        <v>2</v>
      </c>
      <c r="K631">
        <v>203</v>
      </c>
      <c r="L631">
        <v>655</v>
      </c>
      <c r="M631" t="s">
        <v>17</v>
      </c>
      <c r="N631" t="s">
        <v>17</v>
      </c>
      <c r="O631" t="s">
        <v>17</v>
      </c>
      <c r="P631">
        <v>6.5</v>
      </c>
    </row>
    <row r="632" spans="2:16">
      <c r="B632">
        <v>1983</v>
      </c>
      <c r="C632">
        <v>1</v>
      </c>
      <c r="D632">
        <v>13</v>
      </c>
      <c r="E632">
        <v>36.42</v>
      </c>
      <c r="F632">
        <v>2.1581999999999999</v>
      </c>
      <c r="G632">
        <v>3542</v>
      </c>
      <c r="H632">
        <v>3360</v>
      </c>
      <c r="I632">
        <v>5</v>
      </c>
      <c r="J632">
        <v>3</v>
      </c>
      <c r="K632">
        <v>250</v>
      </c>
      <c r="L632">
        <v>781</v>
      </c>
      <c r="M632" t="s">
        <v>17</v>
      </c>
      <c r="N632" t="s">
        <v>17</v>
      </c>
      <c r="O632" t="s">
        <v>17</v>
      </c>
      <c r="P632">
        <v>6.4</v>
      </c>
    </row>
    <row r="633" spans="2:16">
      <c r="B633">
        <v>1983</v>
      </c>
      <c r="C633">
        <v>1</v>
      </c>
      <c r="D633">
        <v>14</v>
      </c>
      <c r="E633">
        <v>48.52</v>
      </c>
      <c r="F633">
        <v>2.1311</v>
      </c>
      <c r="G633">
        <v>2870</v>
      </c>
      <c r="H633">
        <v>3178</v>
      </c>
      <c r="I633">
        <v>5.9</v>
      </c>
      <c r="J633">
        <v>2</v>
      </c>
      <c r="K633">
        <v>175</v>
      </c>
      <c r="L633">
        <v>702</v>
      </c>
      <c r="M633" t="s">
        <v>17</v>
      </c>
      <c r="N633" t="s">
        <v>17</v>
      </c>
      <c r="O633" t="s">
        <v>17</v>
      </c>
      <c r="P633">
        <v>6.4</v>
      </c>
    </row>
    <row r="634" spans="2:16">
      <c r="B634">
        <v>1983</v>
      </c>
      <c r="C634">
        <v>2</v>
      </c>
      <c r="D634">
        <v>1</v>
      </c>
      <c r="E634">
        <v>34.479999999999997</v>
      </c>
      <c r="F634">
        <v>1.9278</v>
      </c>
      <c r="G634">
        <v>3836</v>
      </c>
      <c r="H634">
        <v>3591</v>
      </c>
      <c r="I634">
        <v>5.3</v>
      </c>
      <c r="J634">
        <v>1</v>
      </c>
      <c r="K634">
        <v>64</v>
      </c>
      <c r="L634">
        <v>627</v>
      </c>
      <c r="M634" t="s">
        <v>17</v>
      </c>
      <c r="N634" t="s">
        <v>17</v>
      </c>
      <c r="O634" t="s">
        <v>17</v>
      </c>
      <c r="P634">
        <v>6.7</v>
      </c>
    </row>
    <row r="635" spans="2:16">
      <c r="B635">
        <v>1983</v>
      </c>
      <c r="C635">
        <v>2</v>
      </c>
      <c r="D635">
        <v>2</v>
      </c>
      <c r="E635">
        <v>42.35</v>
      </c>
      <c r="F635">
        <v>1.6974</v>
      </c>
      <c r="G635">
        <v>3836</v>
      </c>
      <c r="H635">
        <v>3710</v>
      </c>
      <c r="I635">
        <v>5.3</v>
      </c>
      <c r="J635">
        <v>0</v>
      </c>
      <c r="K635">
        <v>82</v>
      </c>
      <c r="L635">
        <v>757</v>
      </c>
      <c r="M635" t="s">
        <v>17</v>
      </c>
      <c r="N635" t="s">
        <v>17</v>
      </c>
      <c r="O635" t="s">
        <v>17</v>
      </c>
      <c r="P635">
        <v>6.6</v>
      </c>
    </row>
    <row r="636" spans="2:16">
      <c r="B636">
        <v>1983</v>
      </c>
      <c r="C636">
        <v>2</v>
      </c>
      <c r="D636">
        <v>3</v>
      </c>
      <c r="E636">
        <v>45.01</v>
      </c>
      <c r="F636">
        <v>1.982</v>
      </c>
      <c r="G636">
        <v>1736</v>
      </c>
      <c r="H636">
        <v>2618</v>
      </c>
      <c r="I636">
        <v>5.3</v>
      </c>
      <c r="J636">
        <v>0</v>
      </c>
      <c r="K636">
        <v>158</v>
      </c>
      <c r="L636">
        <v>763</v>
      </c>
      <c r="M636" t="s">
        <v>17</v>
      </c>
      <c r="N636" t="s">
        <v>17</v>
      </c>
      <c r="O636" t="s">
        <v>17</v>
      </c>
      <c r="P636">
        <v>6.6</v>
      </c>
    </row>
    <row r="637" spans="2:16">
      <c r="B637">
        <v>1983</v>
      </c>
      <c r="C637">
        <v>2</v>
      </c>
      <c r="D637">
        <v>4</v>
      </c>
      <c r="E637">
        <v>52.15</v>
      </c>
      <c r="F637">
        <v>1.8024</v>
      </c>
      <c r="G637">
        <v>2408</v>
      </c>
      <c r="H637">
        <v>3535</v>
      </c>
      <c r="I637">
        <v>5.0999999999999996</v>
      </c>
      <c r="J637">
        <v>0</v>
      </c>
      <c r="K637">
        <v>143</v>
      </c>
      <c r="L637">
        <v>762</v>
      </c>
      <c r="M637" t="s">
        <v>17</v>
      </c>
      <c r="N637" t="s">
        <v>17</v>
      </c>
      <c r="O637" t="s">
        <v>17</v>
      </c>
      <c r="P637">
        <v>6.5</v>
      </c>
    </row>
    <row r="638" spans="2:16">
      <c r="B638">
        <v>1983</v>
      </c>
      <c r="C638">
        <v>2</v>
      </c>
      <c r="D638">
        <v>5</v>
      </c>
      <c r="E638">
        <v>54.09</v>
      </c>
      <c r="F638">
        <v>2.1615000000000002</v>
      </c>
      <c r="G638">
        <v>2254</v>
      </c>
      <c r="H638">
        <v>3668</v>
      </c>
      <c r="I638">
        <v>4.9000000000000004</v>
      </c>
      <c r="J638">
        <v>1</v>
      </c>
      <c r="K638">
        <v>132</v>
      </c>
      <c r="L638">
        <v>784</v>
      </c>
      <c r="M638" t="s">
        <v>17</v>
      </c>
      <c r="N638" t="s">
        <v>17</v>
      </c>
      <c r="O638" t="s">
        <v>17</v>
      </c>
      <c r="P638">
        <v>6.4</v>
      </c>
    </row>
    <row r="639" spans="2:16">
      <c r="B639">
        <v>1983</v>
      </c>
      <c r="C639">
        <v>2</v>
      </c>
      <c r="D639">
        <v>6</v>
      </c>
      <c r="E639">
        <v>45.13</v>
      </c>
      <c r="F639">
        <v>2.3479000000000001</v>
      </c>
      <c r="G639">
        <v>2156</v>
      </c>
      <c r="H639">
        <v>3472</v>
      </c>
      <c r="I639">
        <v>4.8</v>
      </c>
      <c r="J639">
        <v>3</v>
      </c>
      <c r="K639">
        <v>199</v>
      </c>
      <c r="L639">
        <v>902</v>
      </c>
      <c r="M639" t="s">
        <v>17</v>
      </c>
      <c r="N639" t="s">
        <v>17</v>
      </c>
      <c r="O639" t="s">
        <v>17</v>
      </c>
      <c r="P639">
        <v>6.5</v>
      </c>
    </row>
    <row r="640" spans="2:16">
      <c r="B640">
        <v>1983</v>
      </c>
      <c r="C640">
        <v>2</v>
      </c>
      <c r="D640">
        <v>7</v>
      </c>
      <c r="E640">
        <v>34.36</v>
      </c>
      <c r="F640">
        <v>2.4224000000000001</v>
      </c>
      <c r="G640">
        <v>3360</v>
      </c>
      <c r="H640">
        <v>3241</v>
      </c>
      <c r="I640">
        <v>4.7</v>
      </c>
      <c r="J640">
        <v>3</v>
      </c>
      <c r="K640">
        <v>233</v>
      </c>
      <c r="L640">
        <v>767</v>
      </c>
      <c r="M640" t="s">
        <v>17</v>
      </c>
      <c r="N640" t="s">
        <v>17</v>
      </c>
      <c r="O640" t="s">
        <v>17</v>
      </c>
      <c r="P640">
        <v>6.3</v>
      </c>
    </row>
    <row r="641" spans="2:16">
      <c r="B641">
        <v>1983</v>
      </c>
      <c r="C641">
        <v>2</v>
      </c>
      <c r="D641">
        <v>8</v>
      </c>
      <c r="E641">
        <v>44.89</v>
      </c>
      <c r="F641">
        <v>2.2665999999999999</v>
      </c>
      <c r="G641">
        <v>2940</v>
      </c>
      <c r="H641">
        <v>3696</v>
      </c>
      <c r="I641">
        <v>5</v>
      </c>
      <c r="J641">
        <v>1</v>
      </c>
      <c r="K641">
        <v>81</v>
      </c>
      <c r="L641">
        <v>760</v>
      </c>
      <c r="M641" t="s">
        <v>17</v>
      </c>
      <c r="N641" t="s">
        <v>17</v>
      </c>
      <c r="O641" t="s">
        <v>17</v>
      </c>
      <c r="P641">
        <v>6.5</v>
      </c>
    </row>
    <row r="642" spans="2:16">
      <c r="B642">
        <v>1983</v>
      </c>
      <c r="C642">
        <v>2</v>
      </c>
      <c r="D642">
        <v>9</v>
      </c>
      <c r="E642">
        <v>46.71</v>
      </c>
      <c r="F642">
        <v>2.2564000000000002</v>
      </c>
      <c r="G642">
        <v>2912</v>
      </c>
      <c r="H642">
        <v>3304</v>
      </c>
      <c r="I642">
        <v>4.8</v>
      </c>
      <c r="J642">
        <v>2</v>
      </c>
      <c r="K642">
        <v>166</v>
      </c>
      <c r="L642">
        <v>758</v>
      </c>
      <c r="M642" t="s">
        <v>17</v>
      </c>
      <c r="N642" t="s">
        <v>17</v>
      </c>
      <c r="O642" t="s">
        <v>17</v>
      </c>
      <c r="P642">
        <v>6.5</v>
      </c>
    </row>
    <row r="643" spans="2:16">
      <c r="B643">
        <v>1983</v>
      </c>
      <c r="C643">
        <v>2</v>
      </c>
      <c r="D643">
        <v>10</v>
      </c>
      <c r="E643">
        <v>52.76</v>
      </c>
      <c r="F643">
        <v>2.0870000000000002</v>
      </c>
      <c r="G643">
        <v>3150</v>
      </c>
      <c r="H643">
        <v>3388</v>
      </c>
      <c r="I643">
        <v>4.9000000000000004</v>
      </c>
      <c r="J643">
        <v>2</v>
      </c>
      <c r="K643">
        <v>235</v>
      </c>
      <c r="L643">
        <v>808</v>
      </c>
      <c r="M643" t="s">
        <v>17</v>
      </c>
      <c r="N643" t="s">
        <v>17</v>
      </c>
      <c r="O643" t="s">
        <v>17</v>
      </c>
      <c r="P643">
        <v>6.5</v>
      </c>
    </row>
    <row r="644" spans="2:16">
      <c r="B644">
        <v>1983</v>
      </c>
      <c r="C644">
        <v>2</v>
      </c>
      <c r="D644">
        <v>11</v>
      </c>
      <c r="E644">
        <v>53.24</v>
      </c>
      <c r="F644">
        <v>1.9718</v>
      </c>
      <c r="G644">
        <v>3276</v>
      </c>
      <c r="H644">
        <v>3640</v>
      </c>
      <c r="I644">
        <v>5</v>
      </c>
      <c r="J644">
        <v>2</v>
      </c>
      <c r="K644">
        <v>272</v>
      </c>
      <c r="L644">
        <v>790</v>
      </c>
      <c r="M644" t="s">
        <v>17</v>
      </c>
      <c r="N644" t="s">
        <v>17</v>
      </c>
      <c r="O644" t="s">
        <v>17</v>
      </c>
      <c r="P644">
        <v>6.4</v>
      </c>
    </row>
    <row r="645" spans="2:16">
      <c r="B645">
        <v>1983</v>
      </c>
      <c r="C645">
        <v>2</v>
      </c>
      <c r="D645">
        <v>12</v>
      </c>
      <c r="E645">
        <v>47.19</v>
      </c>
      <c r="F645">
        <v>2.1311</v>
      </c>
      <c r="G645">
        <v>3570</v>
      </c>
      <c r="H645">
        <v>3766</v>
      </c>
      <c r="I645">
        <v>4.9000000000000004</v>
      </c>
      <c r="J645">
        <v>3</v>
      </c>
      <c r="K645">
        <v>268</v>
      </c>
      <c r="L645">
        <v>738</v>
      </c>
      <c r="M645" t="s">
        <v>17</v>
      </c>
      <c r="N645" t="s">
        <v>17</v>
      </c>
      <c r="O645" t="s">
        <v>17</v>
      </c>
      <c r="P645">
        <v>6.5</v>
      </c>
    </row>
    <row r="646" spans="2:16">
      <c r="B646">
        <v>1983</v>
      </c>
      <c r="C646">
        <v>2</v>
      </c>
      <c r="D646">
        <v>13</v>
      </c>
      <c r="E646">
        <v>31.46</v>
      </c>
      <c r="F646">
        <v>2.3715999999999999</v>
      </c>
      <c r="G646">
        <v>3598</v>
      </c>
      <c r="H646">
        <v>4074</v>
      </c>
      <c r="I646">
        <v>4.7</v>
      </c>
      <c r="J646">
        <v>7</v>
      </c>
      <c r="K646">
        <v>325</v>
      </c>
      <c r="L646">
        <v>725</v>
      </c>
      <c r="M646" t="s">
        <v>17</v>
      </c>
      <c r="N646" t="s">
        <v>17</v>
      </c>
      <c r="O646" t="s">
        <v>17</v>
      </c>
      <c r="P646">
        <v>6.4</v>
      </c>
    </row>
    <row r="647" spans="2:16">
      <c r="B647">
        <v>1983</v>
      </c>
      <c r="C647">
        <v>2</v>
      </c>
      <c r="D647">
        <v>14</v>
      </c>
      <c r="E647">
        <v>43.56</v>
      </c>
      <c r="F647">
        <v>2.27</v>
      </c>
      <c r="G647">
        <v>3094</v>
      </c>
      <c r="H647">
        <v>3437</v>
      </c>
      <c r="I647">
        <v>4.5</v>
      </c>
      <c r="J647">
        <v>3</v>
      </c>
      <c r="K647">
        <v>206</v>
      </c>
      <c r="L647">
        <v>736</v>
      </c>
      <c r="M647" t="s">
        <v>17</v>
      </c>
      <c r="N647" t="s">
        <v>17</v>
      </c>
      <c r="O647" t="s">
        <v>17</v>
      </c>
      <c r="P647">
        <v>6.5</v>
      </c>
    </row>
    <row r="648" spans="2:16">
      <c r="B648">
        <v>1983</v>
      </c>
      <c r="C648">
        <v>3</v>
      </c>
      <c r="D648">
        <v>1</v>
      </c>
      <c r="E648">
        <v>44.77</v>
      </c>
      <c r="F648">
        <v>1.9617</v>
      </c>
      <c r="G648">
        <v>2800</v>
      </c>
      <c r="H648">
        <v>3136</v>
      </c>
      <c r="I648">
        <v>5.5</v>
      </c>
      <c r="J648">
        <v>3</v>
      </c>
      <c r="K648">
        <v>62</v>
      </c>
      <c r="L648">
        <v>695</v>
      </c>
      <c r="M648" t="s">
        <v>17</v>
      </c>
      <c r="N648" t="s">
        <v>17</v>
      </c>
      <c r="O648" t="s">
        <v>17</v>
      </c>
      <c r="P648">
        <v>6.7</v>
      </c>
    </row>
    <row r="649" spans="2:16">
      <c r="B649">
        <v>1983</v>
      </c>
      <c r="C649">
        <v>3</v>
      </c>
      <c r="D649">
        <v>2</v>
      </c>
      <c r="E649">
        <v>37.270000000000003</v>
      </c>
      <c r="F649">
        <v>1.7346999999999999</v>
      </c>
      <c r="G649">
        <v>3486</v>
      </c>
      <c r="H649">
        <v>3430</v>
      </c>
      <c r="I649">
        <v>5.3</v>
      </c>
      <c r="J649">
        <v>0</v>
      </c>
      <c r="K649">
        <v>193</v>
      </c>
      <c r="L649">
        <v>852</v>
      </c>
      <c r="M649" t="s">
        <v>17</v>
      </c>
      <c r="N649" t="s">
        <v>17</v>
      </c>
      <c r="O649" t="s">
        <v>17</v>
      </c>
      <c r="P649">
        <v>6.7</v>
      </c>
    </row>
    <row r="650" spans="2:16">
      <c r="B650">
        <v>1983</v>
      </c>
      <c r="C650">
        <v>3</v>
      </c>
      <c r="D650">
        <v>3</v>
      </c>
      <c r="E650">
        <v>50.46</v>
      </c>
      <c r="F650">
        <v>1.7923</v>
      </c>
      <c r="G650">
        <v>3444</v>
      </c>
      <c r="H650">
        <v>3619</v>
      </c>
      <c r="I650">
        <v>5.0999999999999996</v>
      </c>
      <c r="J650">
        <v>0</v>
      </c>
      <c r="K650">
        <v>248</v>
      </c>
      <c r="L650">
        <v>945</v>
      </c>
      <c r="M650" t="s">
        <v>17</v>
      </c>
      <c r="N650" t="s">
        <v>17</v>
      </c>
      <c r="O650" t="s">
        <v>17</v>
      </c>
      <c r="P650">
        <v>6.6</v>
      </c>
    </row>
    <row r="651" spans="2:16">
      <c r="B651">
        <v>1983</v>
      </c>
      <c r="C651">
        <v>3</v>
      </c>
      <c r="D651">
        <v>4</v>
      </c>
      <c r="E651">
        <v>60.14</v>
      </c>
      <c r="F651">
        <v>1.9379</v>
      </c>
      <c r="G651">
        <v>2982</v>
      </c>
      <c r="H651">
        <v>3591</v>
      </c>
      <c r="I651">
        <v>5.0999999999999996</v>
      </c>
      <c r="J651">
        <v>2</v>
      </c>
      <c r="K651">
        <v>216</v>
      </c>
      <c r="L651">
        <v>863</v>
      </c>
      <c r="M651" t="s">
        <v>17</v>
      </c>
      <c r="N651" t="s">
        <v>17</v>
      </c>
      <c r="O651" t="s">
        <v>17</v>
      </c>
      <c r="P651">
        <v>6.6</v>
      </c>
    </row>
    <row r="652" spans="2:16">
      <c r="B652">
        <v>1983</v>
      </c>
      <c r="C652">
        <v>3</v>
      </c>
      <c r="D652">
        <v>5</v>
      </c>
      <c r="E652">
        <v>51.79</v>
      </c>
      <c r="F652">
        <v>2.1107</v>
      </c>
      <c r="G652">
        <v>3094</v>
      </c>
      <c r="H652">
        <v>3535</v>
      </c>
      <c r="I652">
        <v>5</v>
      </c>
      <c r="J652">
        <v>2</v>
      </c>
      <c r="K652">
        <v>234</v>
      </c>
      <c r="L652">
        <v>776</v>
      </c>
      <c r="M652" t="s">
        <v>17</v>
      </c>
      <c r="N652" t="s">
        <v>17</v>
      </c>
      <c r="O652" t="s">
        <v>17</v>
      </c>
      <c r="P652">
        <v>6.6</v>
      </c>
    </row>
    <row r="653" spans="2:16">
      <c r="B653">
        <v>1983</v>
      </c>
      <c r="C653">
        <v>3</v>
      </c>
      <c r="D653">
        <v>6</v>
      </c>
      <c r="E653">
        <v>45.37</v>
      </c>
      <c r="F653">
        <v>2.2429000000000001</v>
      </c>
      <c r="G653">
        <v>3402</v>
      </c>
      <c r="H653">
        <v>4004</v>
      </c>
      <c r="I653">
        <v>4.9000000000000004</v>
      </c>
      <c r="J653">
        <v>1</v>
      </c>
      <c r="K653">
        <v>203</v>
      </c>
      <c r="L653">
        <v>807</v>
      </c>
      <c r="M653" t="s">
        <v>17</v>
      </c>
      <c r="N653" t="s">
        <v>17</v>
      </c>
      <c r="O653" t="s">
        <v>17</v>
      </c>
      <c r="P653">
        <v>6.4</v>
      </c>
    </row>
    <row r="654" spans="2:16">
      <c r="B654">
        <v>1983</v>
      </c>
      <c r="C654">
        <v>3</v>
      </c>
      <c r="D654">
        <v>7</v>
      </c>
      <c r="E654">
        <v>33.64</v>
      </c>
      <c r="F654">
        <v>2.6528</v>
      </c>
      <c r="G654">
        <v>3458</v>
      </c>
      <c r="H654">
        <v>3948</v>
      </c>
      <c r="I654">
        <v>4.8</v>
      </c>
      <c r="J654">
        <v>3</v>
      </c>
      <c r="K654">
        <v>183</v>
      </c>
      <c r="L654">
        <v>777</v>
      </c>
      <c r="M654" t="s">
        <v>17</v>
      </c>
      <c r="N654" t="s">
        <v>17</v>
      </c>
      <c r="O654" t="s">
        <v>17</v>
      </c>
      <c r="P654">
        <v>6.5</v>
      </c>
    </row>
    <row r="655" spans="2:16">
      <c r="B655">
        <v>1983</v>
      </c>
      <c r="C655">
        <v>3</v>
      </c>
      <c r="D655">
        <v>8</v>
      </c>
      <c r="E655">
        <v>50.34</v>
      </c>
      <c r="F655">
        <v>2.2766999999999999</v>
      </c>
      <c r="G655">
        <v>2800</v>
      </c>
      <c r="H655">
        <v>3094</v>
      </c>
      <c r="I655">
        <v>5</v>
      </c>
      <c r="J655">
        <v>3</v>
      </c>
      <c r="K655">
        <v>104</v>
      </c>
      <c r="L655">
        <v>896</v>
      </c>
      <c r="M655" t="s">
        <v>17</v>
      </c>
      <c r="N655" t="s">
        <v>17</v>
      </c>
      <c r="O655" t="s">
        <v>17</v>
      </c>
      <c r="P655">
        <v>6.6</v>
      </c>
    </row>
    <row r="656" spans="2:16">
      <c r="B656">
        <v>1983</v>
      </c>
      <c r="C656">
        <v>3</v>
      </c>
      <c r="D656">
        <v>9</v>
      </c>
      <c r="E656">
        <v>50.7</v>
      </c>
      <c r="F656">
        <v>2.1175000000000002</v>
      </c>
      <c r="G656">
        <v>2940</v>
      </c>
      <c r="H656">
        <v>3696</v>
      </c>
      <c r="I656">
        <v>5</v>
      </c>
      <c r="J656">
        <v>1</v>
      </c>
      <c r="K656">
        <v>180</v>
      </c>
      <c r="L656">
        <v>822</v>
      </c>
      <c r="M656" t="s">
        <v>17</v>
      </c>
      <c r="N656" t="s">
        <v>17</v>
      </c>
      <c r="O656" t="s">
        <v>17</v>
      </c>
      <c r="P656">
        <v>6.5</v>
      </c>
    </row>
    <row r="657" spans="2:16">
      <c r="B657">
        <v>1983</v>
      </c>
      <c r="C657">
        <v>3</v>
      </c>
      <c r="D657">
        <v>10</v>
      </c>
      <c r="E657">
        <v>51.67</v>
      </c>
      <c r="F657">
        <v>2.1208999999999998</v>
      </c>
      <c r="G657">
        <v>3374</v>
      </c>
      <c r="H657">
        <v>3766</v>
      </c>
      <c r="I657">
        <v>5</v>
      </c>
      <c r="J657">
        <v>2</v>
      </c>
      <c r="K657">
        <v>208</v>
      </c>
      <c r="L657">
        <v>877</v>
      </c>
      <c r="M657" t="s">
        <v>17</v>
      </c>
      <c r="N657" t="s">
        <v>17</v>
      </c>
      <c r="O657" t="s">
        <v>17</v>
      </c>
      <c r="P657">
        <v>6.5</v>
      </c>
    </row>
    <row r="658" spans="2:16">
      <c r="B658">
        <v>1983</v>
      </c>
      <c r="C658">
        <v>3</v>
      </c>
      <c r="D658">
        <v>11</v>
      </c>
      <c r="E658">
        <v>53.24</v>
      </c>
      <c r="F658">
        <v>1.9683999999999999</v>
      </c>
      <c r="G658">
        <v>3164</v>
      </c>
      <c r="H658">
        <v>3605</v>
      </c>
      <c r="I658">
        <v>4.9000000000000004</v>
      </c>
      <c r="J658">
        <v>2</v>
      </c>
      <c r="K658">
        <v>318</v>
      </c>
      <c r="L658">
        <v>930</v>
      </c>
      <c r="M658" t="s">
        <v>17</v>
      </c>
      <c r="N658" t="s">
        <v>17</v>
      </c>
      <c r="O658" t="s">
        <v>17</v>
      </c>
      <c r="P658">
        <v>6.5</v>
      </c>
    </row>
    <row r="659" spans="2:16">
      <c r="B659">
        <v>1983</v>
      </c>
      <c r="C659">
        <v>3</v>
      </c>
      <c r="D659">
        <v>12</v>
      </c>
      <c r="E659">
        <v>49.37</v>
      </c>
      <c r="F659">
        <v>2.0937999999999999</v>
      </c>
      <c r="G659">
        <v>3374</v>
      </c>
      <c r="H659">
        <v>3143</v>
      </c>
      <c r="I659">
        <v>5.0999999999999996</v>
      </c>
      <c r="J659">
        <v>1</v>
      </c>
      <c r="K659">
        <v>223</v>
      </c>
      <c r="L659">
        <v>660</v>
      </c>
      <c r="M659" t="s">
        <v>17</v>
      </c>
      <c r="N659" t="s">
        <v>17</v>
      </c>
      <c r="O659" t="s">
        <v>17</v>
      </c>
      <c r="P659">
        <v>6.6</v>
      </c>
    </row>
    <row r="660" spans="2:16">
      <c r="B660">
        <v>1983</v>
      </c>
      <c r="C660">
        <v>3</v>
      </c>
      <c r="D660">
        <v>13</v>
      </c>
      <c r="E660">
        <v>31.1</v>
      </c>
      <c r="F660">
        <v>2.3479000000000001</v>
      </c>
      <c r="G660">
        <v>3878</v>
      </c>
      <c r="H660">
        <v>3759</v>
      </c>
      <c r="I660">
        <v>4.9000000000000004</v>
      </c>
      <c r="J660">
        <v>5</v>
      </c>
      <c r="K660">
        <v>313</v>
      </c>
      <c r="L660">
        <v>863</v>
      </c>
      <c r="M660" t="s">
        <v>17</v>
      </c>
      <c r="N660" t="s">
        <v>17</v>
      </c>
      <c r="O660" t="s">
        <v>17</v>
      </c>
      <c r="P660">
        <v>6.5</v>
      </c>
    </row>
    <row r="661" spans="2:16">
      <c r="B661">
        <v>1983</v>
      </c>
      <c r="C661">
        <v>3</v>
      </c>
      <c r="D661">
        <v>14</v>
      </c>
      <c r="E661">
        <v>52.03</v>
      </c>
      <c r="F661">
        <v>2.0598999999999998</v>
      </c>
      <c r="G661">
        <v>3024</v>
      </c>
      <c r="H661">
        <v>3430</v>
      </c>
      <c r="I661">
        <v>5</v>
      </c>
      <c r="J661">
        <v>0</v>
      </c>
      <c r="K661">
        <v>134</v>
      </c>
      <c r="L661">
        <v>759</v>
      </c>
      <c r="M661" t="s">
        <v>17</v>
      </c>
      <c r="N661" t="s">
        <v>17</v>
      </c>
      <c r="O661" t="s">
        <v>17</v>
      </c>
      <c r="P661">
        <v>6.6</v>
      </c>
    </row>
    <row r="662" spans="2:16">
      <c r="B662">
        <v>1983</v>
      </c>
      <c r="C662">
        <v>4</v>
      </c>
      <c r="D662">
        <v>1</v>
      </c>
      <c r="E662">
        <v>40.049999999999997</v>
      </c>
      <c r="F662">
        <v>1.9582999999999999</v>
      </c>
      <c r="G662">
        <v>3486</v>
      </c>
      <c r="H662">
        <v>4305</v>
      </c>
      <c r="I662">
        <v>5.2</v>
      </c>
      <c r="J662">
        <v>0</v>
      </c>
      <c r="K662">
        <v>78</v>
      </c>
      <c r="L662">
        <v>670</v>
      </c>
      <c r="M662" t="s">
        <v>17</v>
      </c>
      <c r="N662" t="s">
        <v>17</v>
      </c>
      <c r="O662" t="s">
        <v>17</v>
      </c>
      <c r="P662">
        <v>6.7</v>
      </c>
    </row>
    <row r="663" spans="2:16">
      <c r="B663">
        <v>1983</v>
      </c>
      <c r="C663">
        <v>4</v>
      </c>
      <c r="D663">
        <v>2</v>
      </c>
      <c r="E663">
        <v>38.96</v>
      </c>
      <c r="F663">
        <v>1.9988999999999999</v>
      </c>
      <c r="G663">
        <v>3976</v>
      </c>
      <c r="H663">
        <v>4137</v>
      </c>
      <c r="I663">
        <v>5.3</v>
      </c>
      <c r="J663">
        <v>0</v>
      </c>
      <c r="K663">
        <v>211</v>
      </c>
      <c r="L663">
        <v>826</v>
      </c>
      <c r="M663" t="s">
        <v>17</v>
      </c>
      <c r="N663" t="s">
        <v>17</v>
      </c>
      <c r="O663" t="s">
        <v>17</v>
      </c>
      <c r="P663">
        <v>6.7</v>
      </c>
    </row>
    <row r="664" spans="2:16">
      <c r="B664">
        <v>1983</v>
      </c>
      <c r="C664">
        <v>4</v>
      </c>
      <c r="D664">
        <v>3</v>
      </c>
      <c r="E664">
        <v>51.06</v>
      </c>
      <c r="F664">
        <v>1.9413</v>
      </c>
      <c r="G664">
        <v>3248</v>
      </c>
      <c r="H664">
        <v>4179</v>
      </c>
      <c r="I664">
        <v>5.0999999999999996</v>
      </c>
      <c r="J664">
        <v>0</v>
      </c>
      <c r="K664">
        <v>225</v>
      </c>
      <c r="L664">
        <v>781</v>
      </c>
      <c r="M664" t="s">
        <v>17</v>
      </c>
      <c r="N664" t="s">
        <v>17</v>
      </c>
      <c r="O664" t="s">
        <v>17</v>
      </c>
      <c r="P664">
        <v>6.6</v>
      </c>
    </row>
    <row r="665" spans="2:16">
      <c r="B665">
        <v>1983</v>
      </c>
      <c r="C665">
        <v>4</v>
      </c>
      <c r="D665">
        <v>4</v>
      </c>
      <c r="E665">
        <v>53.72</v>
      </c>
      <c r="F665">
        <v>1.9718</v>
      </c>
      <c r="G665">
        <v>3290</v>
      </c>
      <c r="H665">
        <v>4060</v>
      </c>
      <c r="I665">
        <v>5</v>
      </c>
      <c r="J665">
        <v>1</v>
      </c>
      <c r="K665">
        <v>212</v>
      </c>
      <c r="L665">
        <v>828</v>
      </c>
      <c r="M665" t="s">
        <v>17</v>
      </c>
      <c r="N665" t="s">
        <v>17</v>
      </c>
      <c r="O665" t="s">
        <v>17</v>
      </c>
      <c r="P665">
        <v>6.5</v>
      </c>
    </row>
    <row r="666" spans="2:16">
      <c r="B666">
        <v>1983</v>
      </c>
      <c r="C666">
        <v>4</v>
      </c>
      <c r="D666">
        <v>5</v>
      </c>
      <c r="E666">
        <v>48.64</v>
      </c>
      <c r="F666">
        <v>2.1175000000000002</v>
      </c>
      <c r="G666">
        <v>3276</v>
      </c>
      <c r="H666">
        <v>4053</v>
      </c>
      <c r="I666">
        <v>4.8</v>
      </c>
      <c r="J666">
        <v>2</v>
      </c>
      <c r="K666">
        <v>251</v>
      </c>
      <c r="L666">
        <v>967</v>
      </c>
      <c r="M666" t="s">
        <v>17</v>
      </c>
      <c r="N666" t="s">
        <v>17</v>
      </c>
      <c r="O666" t="s">
        <v>17</v>
      </c>
      <c r="P666">
        <v>6.5</v>
      </c>
    </row>
    <row r="667" spans="2:16">
      <c r="B667">
        <v>1983</v>
      </c>
      <c r="C667">
        <v>4</v>
      </c>
      <c r="D667">
        <v>6</v>
      </c>
      <c r="E667">
        <v>47.67</v>
      </c>
      <c r="F667">
        <v>2.3071999999999999</v>
      </c>
      <c r="G667">
        <v>2996</v>
      </c>
      <c r="H667">
        <v>3871</v>
      </c>
      <c r="I667">
        <v>4.8</v>
      </c>
      <c r="J667">
        <v>0</v>
      </c>
      <c r="K667">
        <v>254</v>
      </c>
      <c r="L667">
        <v>932</v>
      </c>
      <c r="M667" t="s">
        <v>17</v>
      </c>
      <c r="N667" t="s">
        <v>17</v>
      </c>
      <c r="O667" t="s">
        <v>17</v>
      </c>
      <c r="P667">
        <v>6.5</v>
      </c>
    </row>
    <row r="668" spans="2:16">
      <c r="B668">
        <v>1983</v>
      </c>
      <c r="C668">
        <v>4</v>
      </c>
      <c r="D668">
        <v>7</v>
      </c>
      <c r="E668">
        <v>45.01</v>
      </c>
      <c r="F668">
        <v>2.4529000000000001</v>
      </c>
      <c r="G668">
        <v>3276</v>
      </c>
      <c r="H668">
        <v>4018</v>
      </c>
      <c r="I668">
        <v>4.7</v>
      </c>
      <c r="J668">
        <v>1</v>
      </c>
      <c r="K668">
        <v>110</v>
      </c>
      <c r="L668">
        <v>711</v>
      </c>
      <c r="M668" t="s">
        <v>17</v>
      </c>
      <c r="N668" t="s">
        <v>17</v>
      </c>
      <c r="O668" t="s">
        <v>17</v>
      </c>
      <c r="P668">
        <v>6.5</v>
      </c>
    </row>
    <row r="669" spans="2:16">
      <c r="B669">
        <v>1983</v>
      </c>
      <c r="C669">
        <v>4</v>
      </c>
      <c r="D669">
        <v>8</v>
      </c>
      <c r="E669">
        <v>39.93</v>
      </c>
      <c r="F669">
        <v>2.2021999999999999</v>
      </c>
      <c r="G669">
        <v>2674</v>
      </c>
      <c r="H669">
        <v>3395</v>
      </c>
      <c r="I669">
        <v>4.8</v>
      </c>
      <c r="J669">
        <v>0</v>
      </c>
      <c r="K669">
        <v>100</v>
      </c>
      <c r="L669">
        <v>826</v>
      </c>
      <c r="M669" t="s">
        <v>17</v>
      </c>
      <c r="N669" t="s">
        <v>17</v>
      </c>
      <c r="O669" t="s">
        <v>17</v>
      </c>
      <c r="P669">
        <v>6.5</v>
      </c>
    </row>
    <row r="670" spans="2:16">
      <c r="B670">
        <v>1983</v>
      </c>
      <c r="C670">
        <v>4</v>
      </c>
      <c r="D670">
        <v>9</v>
      </c>
      <c r="E670">
        <v>50.21</v>
      </c>
      <c r="F670">
        <v>2.3037999999999998</v>
      </c>
      <c r="G670">
        <v>3584</v>
      </c>
      <c r="H670">
        <v>3577</v>
      </c>
      <c r="I670">
        <v>4.9000000000000004</v>
      </c>
      <c r="J670">
        <v>0</v>
      </c>
      <c r="K670">
        <v>176</v>
      </c>
      <c r="L670">
        <v>828</v>
      </c>
      <c r="M670" t="s">
        <v>17</v>
      </c>
      <c r="N670" t="s">
        <v>17</v>
      </c>
      <c r="O670" t="s">
        <v>17</v>
      </c>
      <c r="P670">
        <v>6.5</v>
      </c>
    </row>
    <row r="671" spans="2:16">
      <c r="B671">
        <v>1983</v>
      </c>
      <c r="C671">
        <v>4</v>
      </c>
      <c r="D671">
        <v>10</v>
      </c>
      <c r="E671">
        <v>49.49</v>
      </c>
      <c r="F671">
        <v>2.2225000000000001</v>
      </c>
      <c r="G671">
        <v>4102</v>
      </c>
      <c r="H671">
        <v>4214</v>
      </c>
      <c r="I671">
        <v>5</v>
      </c>
      <c r="J671">
        <v>1</v>
      </c>
      <c r="K671">
        <v>247</v>
      </c>
      <c r="L671">
        <v>914</v>
      </c>
      <c r="M671" t="s">
        <v>17</v>
      </c>
      <c r="N671" t="s">
        <v>17</v>
      </c>
      <c r="O671" t="s">
        <v>17</v>
      </c>
      <c r="P671">
        <v>6.6</v>
      </c>
    </row>
    <row r="672" spans="2:16">
      <c r="B672">
        <v>1983</v>
      </c>
      <c r="C672">
        <v>4</v>
      </c>
      <c r="D672">
        <v>11</v>
      </c>
      <c r="E672">
        <v>46.1</v>
      </c>
      <c r="F672">
        <v>2.1343999999999999</v>
      </c>
      <c r="G672">
        <v>3486</v>
      </c>
      <c r="H672">
        <v>3815</v>
      </c>
      <c r="I672">
        <v>4.9000000000000004</v>
      </c>
      <c r="J672">
        <v>0</v>
      </c>
      <c r="K672">
        <v>256</v>
      </c>
      <c r="L672">
        <v>767</v>
      </c>
      <c r="M672" t="s">
        <v>17</v>
      </c>
      <c r="N672" t="s">
        <v>17</v>
      </c>
      <c r="O672" t="s">
        <v>17</v>
      </c>
      <c r="P672">
        <v>6.5</v>
      </c>
    </row>
    <row r="673" spans="2:16">
      <c r="B673">
        <v>1983</v>
      </c>
      <c r="C673">
        <v>4</v>
      </c>
      <c r="D673">
        <v>12</v>
      </c>
      <c r="E673">
        <v>47.92</v>
      </c>
      <c r="F673">
        <v>2.2429000000000001</v>
      </c>
      <c r="G673">
        <v>3836</v>
      </c>
      <c r="H673">
        <v>4935</v>
      </c>
      <c r="I673">
        <v>5</v>
      </c>
      <c r="J673">
        <v>0</v>
      </c>
      <c r="K673">
        <v>195</v>
      </c>
      <c r="L673">
        <v>574</v>
      </c>
      <c r="M673" t="s">
        <v>17</v>
      </c>
      <c r="N673" t="s">
        <v>17</v>
      </c>
      <c r="O673" t="s">
        <v>17</v>
      </c>
      <c r="P673">
        <v>6.6</v>
      </c>
    </row>
    <row r="674" spans="2:16">
      <c r="B674">
        <v>1983</v>
      </c>
      <c r="C674">
        <v>4</v>
      </c>
      <c r="D674">
        <v>13</v>
      </c>
      <c r="E674">
        <v>33.880000000000003</v>
      </c>
      <c r="F674">
        <v>2.375</v>
      </c>
      <c r="G674">
        <v>2940</v>
      </c>
      <c r="H674">
        <v>4032</v>
      </c>
      <c r="I674">
        <v>4.7</v>
      </c>
      <c r="J674">
        <v>2</v>
      </c>
      <c r="K674">
        <v>308</v>
      </c>
      <c r="L674">
        <v>934</v>
      </c>
      <c r="M674" t="s">
        <v>17</v>
      </c>
      <c r="N674" t="s">
        <v>17</v>
      </c>
      <c r="O674" t="s">
        <v>17</v>
      </c>
      <c r="P674">
        <v>6.3</v>
      </c>
    </row>
    <row r="675" spans="2:16">
      <c r="B675">
        <v>1983</v>
      </c>
      <c r="C675">
        <v>4</v>
      </c>
      <c r="D675">
        <v>14</v>
      </c>
      <c r="E675">
        <v>43.56</v>
      </c>
      <c r="F675">
        <v>2.3953000000000002</v>
      </c>
      <c r="G675">
        <v>3808</v>
      </c>
      <c r="H675">
        <v>3507</v>
      </c>
      <c r="I675">
        <v>4.9000000000000004</v>
      </c>
      <c r="J675">
        <v>0</v>
      </c>
      <c r="K675">
        <v>166</v>
      </c>
      <c r="L675">
        <v>792</v>
      </c>
      <c r="M675" t="s">
        <v>17</v>
      </c>
      <c r="N675" t="s">
        <v>17</v>
      </c>
      <c r="O675" t="s">
        <v>17</v>
      </c>
      <c r="P675">
        <v>6.5</v>
      </c>
    </row>
    <row r="676" spans="2:16">
      <c r="B676">
        <v>1984</v>
      </c>
      <c r="C676">
        <v>1</v>
      </c>
      <c r="D676">
        <v>1</v>
      </c>
      <c r="E676">
        <v>29.77</v>
      </c>
      <c r="F676">
        <v>2.16</v>
      </c>
      <c r="G676">
        <v>4300</v>
      </c>
      <c r="H676">
        <v>3400</v>
      </c>
      <c r="I676" t="s">
        <v>17</v>
      </c>
      <c r="J676" t="s">
        <v>17</v>
      </c>
      <c r="K676" t="s">
        <v>17</v>
      </c>
      <c r="L676" t="s">
        <v>17</v>
      </c>
      <c r="M676" t="s">
        <v>17</v>
      </c>
      <c r="N676" t="s">
        <v>17</v>
      </c>
      <c r="O676" t="s">
        <v>17</v>
      </c>
      <c r="P676" t="s">
        <v>17</v>
      </c>
    </row>
    <row r="677" spans="2:16">
      <c r="B677">
        <v>1984</v>
      </c>
      <c r="C677">
        <v>1</v>
      </c>
      <c r="D677">
        <v>2</v>
      </c>
      <c r="E677">
        <v>31.1</v>
      </c>
      <c r="F677">
        <v>2.2000000000000002</v>
      </c>
      <c r="G677">
        <v>4100</v>
      </c>
      <c r="H677">
        <v>3300</v>
      </c>
      <c r="I677" t="s">
        <v>17</v>
      </c>
      <c r="J677" t="s">
        <v>17</v>
      </c>
      <c r="K677" t="s">
        <v>17</v>
      </c>
      <c r="L677" t="s">
        <v>17</v>
      </c>
      <c r="M677" t="s">
        <v>17</v>
      </c>
      <c r="N677" t="s">
        <v>17</v>
      </c>
      <c r="O677" t="s">
        <v>17</v>
      </c>
      <c r="P677" t="s">
        <v>17</v>
      </c>
    </row>
    <row r="678" spans="2:16">
      <c r="B678">
        <v>1984</v>
      </c>
      <c r="C678">
        <v>1</v>
      </c>
      <c r="D678">
        <v>3</v>
      </c>
      <c r="E678">
        <v>45.13</v>
      </c>
      <c r="F678">
        <v>2.0299999999999998</v>
      </c>
      <c r="G678">
        <v>3600</v>
      </c>
      <c r="H678">
        <v>3100</v>
      </c>
      <c r="I678" t="s">
        <v>17</v>
      </c>
      <c r="J678" t="s">
        <v>17</v>
      </c>
      <c r="K678" t="s">
        <v>17</v>
      </c>
      <c r="L678" t="s">
        <v>17</v>
      </c>
      <c r="M678" t="s">
        <v>17</v>
      </c>
      <c r="N678" t="s">
        <v>17</v>
      </c>
      <c r="O678" t="s">
        <v>17</v>
      </c>
      <c r="P678" t="s">
        <v>17</v>
      </c>
    </row>
    <row r="679" spans="2:16">
      <c r="B679">
        <v>1984</v>
      </c>
      <c r="C679">
        <v>1</v>
      </c>
      <c r="D679">
        <v>4</v>
      </c>
      <c r="E679">
        <v>36.54</v>
      </c>
      <c r="F679">
        <v>1.89</v>
      </c>
      <c r="G679">
        <v>3400</v>
      </c>
      <c r="H679">
        <v>2900</v>
      </c>
      <c r="I679" t="s">
        <v>17</v>
      </c>
      <c r="J679" t="s">
        <v>17</v>
      </c>
      <c r="K679" t="s">
        <v>17</v>
      </c>
      <c r="L679" t="s">
        <v>17</v>
      </c>
      <c r="M679" t="s">
        <v>17</v>
      </c>
      <c r="N679" t="s">
        <v>17</v>
      </c>
      <c r="O679" t="s">
        <v>17</v>
      </c>
      <c r="P679" t="s">
        <v>17</v>
      </c>
    </row>
    <row r="680" spans="2:16">
      <c r="B680">
        <v>1984</v>
      </c>
      <c r="C680">
        <v>1</v>
      </c>
      <c r="D680">
        <v>5</v>
      </c>
      <c r="E680">
        <v>45.5</v>
      </c>
      <c r="F680">
        <v>2.31</v>
      </c>
      <c r="G680">
        <v>3700</v>
      </c>
      <c r="H680">
        <v>3300</v>
      </c>
      <c r="I680" t="s">
        <v>17</v>
      </c>
      <c r="J680" t="s">
        <v>17</v>
      </c>
      <c r="K680" t="s">
        <v>17</v>
      </c>
      <c r="L680" t="s">
        <v>17</v>
      </c>
      <c r="M680" t="s">
        <v>17</v>
      </c>
      <c r="N680" t="s">
        <v>17</v>
      </c>
      <c r="O680" t="s">
        <v>17</v>
      </c>
      <c r="P680" t="s">
        <v>17</v>
      </c>
    </row>
    <row r="681" spans="2:16">
      <c r="B681">
        <v>1984</v>
      </c>
      <c r="C681">
        <v>1</v>
      </c>
      <c r="D681">
        <v>6</v>
      </c>
      <c r="E681">
        <v>42.35</v>
      </c>
      <c r="F681">
        <v>2.33</v>
      </c>
      <c r="G681">
        <v>4100</v>
      </c>
      <c r="H681">
        <v>3600</v>
      </c>
      <c r="I681" t="s">
        <v>17</v>
      </c>
      <c r="J681" t="s">
        <v>17</v>
      </c>
      <c r="K681" t="s">
        <v>17</v>
      </c>
      <c r="L681" t="s">
        <v>17</v>
      </c>
      <c r="M681" t="s">
        <v>17</v>
      </c>
      <c r="N681" t="s">
        <v>17</v>
      </c>
      <c r="O681" t="s">
        <v>17</v>
      </c>
      <c r="P681" t="s">
        <v>17</v>
      </c>
    </row>
    <row r="682" spans="2:16">
      <c r="B682">
        <v>1984</v>
      </c>
      <c r="C682">
        <v>1</v>
      </c>
      <c r="D682">
        <v>7</v>
      </c>
      <c r="E682">
        <v>42.23</v>
      </c>
      <c r="F682">
        <v>2.41</v>
      </c>
      <c r="G682">
        <v>3500</v>
      </c>
      <c r="H682">
        <v>3200</v>
      </c>
      <c r="I682" t="s">
        <v>17</v>
      </c>
      <c r="J682" t="s">
        <v>17</v>
      </c>
      <c r="K682" t="s">
        <v>17</v>
      </c>
      <c r="L682" t="s">
        <v>17</v>
      </c>
      <c r="M682" t="s">
        <v>17</v>
      </c>
      <c r="N682" t="s">
        <v>17</v>
      </c>
      <c r="O682" t="s">
        <v>17</v>
      </c>
      <c r="P682" t="s">
        <v>17</v>
      </c>
    </row>
    <row r="683" spans="2:16">
      <c r="B683">
        <v>1984</v>
      </c>
      <c r="C683">
        <v>1</v>
      </c>
      <c r="D683">
        <v>8</v>
      </c>
      <c r="E683">
        <v>31.1</v>
      </c>
      <c r="F683">
        <v>2.42</v>
      </c>
      <c r="G683">
        <v>2900</v>
      </c>
      <c r="H683">
        <v>3100</v>
      </c>
      <c r="I683" t="s">
        <v>17</v>
      </c>
      <c r="J683" t="s">
        <v>17</v>
      </c>
      <c r="K683" t="s">
        <v>17</v>
      </c>
      <c r="L683" t="s">
        <v>17</v>
      </c>
      <c r="M683" t="s">
        <v>17</v>
      </c>
      <c r="N683" t="s">
        <v>17</v>
      </c>
      <c r="O683" t="s">
        <v>17</v>
      </c>
      <c r="P683" t="s">
        <v>17</v>
      </c>
    </row>
    <row r="684" spans="2:16">
      <c r="B684">
        <v>1984</v>
      </c>
      <c r="C684">
        <v>1</v>
      </c>
      <c r="D684">
        <v>9</v>
      </c>
      <c r="E684">
        <v>40.9</v>
      </c>
      <c r="F684">
        <v>2.1800000000000002</v>
      </c>
      <c r="G684">
        <v>3600</v>
      </c>
      <c r="H684">
        <v>3300</v>
      </c>
      <c r="I684" t="s">
        <v>17</v>
      </c>
      <c r="J684" t="s">
        <v>17</v>
      </c>
      <c r="K684" t="s">
        <v>17</v>
      </c>
      <c r="L684" t="s">
        <v>17</v>
      </c>
      <c r="M684" t="s">
        <v>17</v>
      </c>
      <c r="N684" t="s">
        <v>17</v>
      </c>
      <c r="O684" t="s">
        <v>17</v>
      </c>
      <c r="P684" t="s">
        <v>17</v>
      </c>
    </row>
    <row r="685" spans="2:16">
      <c r="B685">
        <v>1984</v>
      </c>
      <c r="C685">
        <v>1</v>
      </c>
      <c r="D685">
        <v>10</v>
      </c>
      <c r="E685">
        <v>38.6</v>
      </c>
      <c r="F685">
        <v>2.09</v>
      </c>
      <c r="G685">
        <v>3400</v>
      </c>
      <c r="H685">
        <v>3100</v>
      </c>
      <c r="I685" t="s">
        <v>17</v>
      </c>
      <c r="J685" t="s">
        <v>17</v>
      </c>
      <c r="K685" t="s">
        <v>17</v>
      </c>
      <c r="L685" t="s">
        <v>17</v>
      </c>
      <c r="M685" t="s">
        <v>17</v>
      </c>
      <c r="N685" t="s">
        <v>17</v>
      </c>
      <c r="O685" t="s">
        <v>17</v>
      </c>
      <c r="P685" t="s">
        <v>17</v>
      </c>
    </row>
    <row r="686" spans="2:16">
      <c r="B686">
        <v>1984</v>
      </c>
      <c r="C686">
        <v>1</v>
      </c>
      <c r="D686">
        <v>11</v>
      </c>
      <c r="E686">
        <v>60.38</v>
      </c>
      <c r="F686">
        <v>2.54</v>
      </c>
      <c r="G686">
        <v>3900</v>
      </c>
      <c r="H686">
        <v>3700</v>
      </c>
      <c r="I686" t="s">
        <v>17</v>
      </c>
      <c r="J686" t="s">
        <v>17</v>
      </c>
      <c r="K686" t="s">
        <v>17</v>
      </c>
      <c r="L686" t="s">
        <v>17</v>
      </c>
      <c r="M686" t="s">
        <v>17</v>
      </c>
      <c r="N686" t="s">
        <v>17</v>
      </c>
      <c r="O686" t="s">
        <v>17</v>
      </c>
      <c r="P686" t="s">
        <v>17</v>
      </c>
    </row>
    <row r="687" spans="2:16">
      <c r="B687">
        <v>1984</v>
      </c>
      <c r="C687">
        <v>1</v>
      </c>
      <c r="D687">
        <v>12</v>
      </c>
      <c r="E687">
        <v>43.56</v>
      </c>
      <c r="F687">
        <v>2.4</v>
      </c>
      <c r="G687">
        <v>3300</v>
      </c>
      <c r="H687">
        <v>3200</v>
      </c>
      <c r="I687" t="s">
        <v>17</v>
      </c>
      <c r="J687" t="s">
        <v>17</v>
      </c>
      <c r="K687" t="s">
        <v>17</v>
      </c>
      <c r="L687" t="s">
        <v>17</v>
      </c>
      <c r="M687" t="s">
        <v>17</v>
      </c>
      <c r="N687" t="s">
        <v>17</v>
      </c>
      <c r="O687" t="s">
        <v>17</v>
      </c>
      <c r="P687" t="s">
        <v>17</v>
      </c>
    </row>
    <row r="688" spans="2:16">
      <c r="B688">
        <v>1984</v>
      </c>
      <c r="C688">
        <v>1</v>
      </c>
      <c r="D688">
        <v>13</v>
      </c>
      <c r="E688">
        <v>40.409999999999997</v>
      </c>
      <c r="F688">
        <v>1.91</v>
      </c>
      <c r="G688">
        <v>3300</v>
      </c>
      <c r="H688">
        <v>3100</v>
      </c>
      <c r="I688" t="s">
        <v>17</v>
      </c>
      <c r="J688" t="s">
        <v>17</v>
      </c>
      <c r="K688" t="s">
        <v>17</v>
      </c>
      <c r="L688" t="s">
        <v>17</v>
      </c>
      <c r="M688" t="s">
        <v>17</v>
      </c>
      <c r="N688" t="s">
        <v>17</v>
      </c>
      <c r="O688" t="s">
        <v>17</v>
      </c>
      <c r="P688" t="s">
        <v>17</v>
      </c>
    </row>
    <row r="689" spans="2:16">
      <c r="B689">
        <v>1984</v>
      </c>
      <c r="C689">
        <v>1</v>
      </c>
      <c r="D689">
        <v>14</v>
      </c>
      <c r="E689">
        <v>37.99</v>
      </c>
      <c r="F689">
        <v>2.2799999999999998</v>
      </c>
      <c r="G689">
        <v>3200</v>
      </c>
      <c r="H689">
        <v>3100</v>
      </c>
      <c r="I689" t="s">
        <v>17</v>
      </c>
      <c r="J689" t="s">
        <v>17</v>
      </c>
      <c r="K689" t="s">
        <v>17</v>
      </c>
      <c r="L689" t="s">
        <v>17</v>
      </c>
      <c r="M689" t="s">
        <v>17</v>
      </c>
      <c r="N689" t="s">
        <v>17</v>
      </c>
      <c r="O689" t="s">
        <v>17</v>
      </c>
      <c r="P689" t="s">
        <v>17</v>
      </c>
    </row>
    <row r="690" spans="2:16">
      <c r="B690">
        <v>1984</v>
      </c>
      <c r="C690">
        <v>2</v>
      </c>
      <c r="D690">
        <v>1</v>
      </c>
      <c r="E690">
        <v>28.56</v>
      </c>
      <c r="F690">
        <v>2.2999999999999998</v>
      </c>
      <c r="G690">
        <v>3400</v>
      </c>
      <c r="H690">
        <v>3200</v>
      </c>
      <c r="I690" t="s">
        <v>17</v>
      </c>
      <c r="J690" t="s">
        <v>17</v>
      </c>
      <c r="K690" t="s">
        <v>17</v>
      </c>
      <c r="L690" t="s">
        <v>17</v>
      </c>
      <c r="M690" t="s">
        <v>17</v>
      </c>
      <c r="N690" t="s">
        <v>17</v>
      </c>
      <c r="O690" t="s">
        <v>17</v>
      </c>
      <c r="P690" t="s">
        <v>17</v>
      </c>
    </row>
    <row r="691" spans="2:16">
      <c r="B691">
        <v>1984</v>
      </c>
      <c r="C691">
        <v>2</v>
      </c>
      <c r="D691">
        <v>2</v>
      </c>
      <c r="E691">
        <v>36.9</v>
      </c>
      <c r="F691">
        <v>1.94</v>
      </c>
      <c r="G691">
        <v>3700</v>
      </c>
      <c r="H691">
        <v>4100</v>
      </c>
      <c r="I691" t="s">
        <v>17</v>
      </c>
      <c r="J691" t="s">
        <v>17</v>
      </c>
      <c r="K691" t="s">
        <v>17</v>
      </c>
      <c r="L691" t="s">
        <v>17</v>
      </c>
      <c r="M691" t="s">
        <v>17</v>
      </c>
      <c r="N691" t="s">
        <v>17</v>
      </c>
      <c r="O691" t="s">
        <v>17</v>
      </c>
      <c r="P691" t="s">
        <v>17</v>
      </c>
    </row>
    <row r="692" spans="2:16">
      <c r="B692">
        <v>1984</v>
      </c>
      <c r="C692">
        <v>2</v>
      </c>
      <c r="D692">
        <v>3</v>
      </c>
      <c r="E692">
        <v>40.659999999999997</v>
      </c>
      <c r="F692">
        <v>1.93</v>
      </c>
      <c r="G692">
        <v>4300</v>
      </c>
      <c r="H692">
        <v>4300</v>
      </c>
      <c r="I692" t="s">
        <v>17</v>
      </c>
      <c r="J692" t="s">
        <v>17</v>
      </c>
      <c r="K692" t="s">
        <v>17</v>
      </c>
      <c r="L692" t="s">
        <v>17</v>
      </c>
      <c r="M692" t="s">
        <v>17</v>
      </c>
      <c r="N692" t="s">
        <v>17</v>
      </c>
      <c r="O692" t="s">
        <v>17</v>
      </c>
      <c r="P692" t="s">
        <v>17</v>
      </c>
    </row>
    <row r="693" spans="2:16">
      <c r="B693">
        <v>1984</v>
      </c>
      <c r="C693">
        <v>2</v>
      </c>
      <c r="D693">
        <v>4</v>
      </c>
      <c r="E693">
        <v>42.71</v>
      </c>
      <c r="F693">
        <v>2.2599999999999998</v>
      </c>
      <c r="G693">
        <v>3200</v>
      </c>
      <c r="H693">
        <v>3800</v>
      </c>
      <c r="I693" t="s">
        <v>17</v>
      </c>
      <c r="J693" t="s">
        <v>17</v>
      </c>
      <c r="K693" t="s">
        <v>17</v>
      </c>
      <c r="L693" t="s">
        <v>17</v>
      </c>
      <c r="M693" t="s">
        <v>17</v>
      </c>
      <c r="N693" t="s">
        <v>17</v>
      </c>
      <c r="O693" t="s">
        <v>17</v>
      </c>
      <c r="P693" t="s">
        <v>17</v>
      </c>
    </row>
    <row r="694" spans="2:16">
      <c r="B694">
        <v>1984</v>
      </c>
      <c r="C694">
        <v>2</v>
      </c>
      <c r="D694">
        <v>5</v>
      </c>
      <c r="E694">
        <v>47.79</v>
      </c>
      <c r="F694">
        <v>2.16</v>
      </c>
      <c r="G694">
        <v>3100</v>
      </c>
      <c r="H694">
        <v>3600</v>
      </c>
      <c r="I694" t="s">
        <v>17</v>
      </c>
      <c r="J694" t="s">
        <v>17</v>
      </c>
      <c r="K694" t="s">
        <v>17</v>
      </c>
      <c r="L694" t="s">
        <v>17</v>
      </c>
      <c r="M694" t="s">
        <v>17</v>
      </c>
      <c r="N694" t="s">
        <v>17</v>
      </c>
      <c r="O694" t="s">
        <v>17</v>
      </c>
      <c r="P694" t="s">
        <v>17</v>
      </c>
    </row>
    <row r="695" spans="2:16">
      <c r="B695">
        <v>1984</v>
      </c>
      <c r="C695">
        <v>2</v>
      </c>
      <c r="D695">
        <v>6</v>
      </c>
      <c r="E695">
        <v>39.93</v>
      </c>
      <c r="F695">
        <v>2.58</v>
      </c>
      <c r="G695">
        <v>3300</v>
      </c>
      <c r="H695">
        <v>3800</v>
      </c>
      <c r="I695" t="s">
        <v>17</v>
      </c>
      <c r="J695" t="s">
        <v>17</v>
      </c>
      <c r="K695" t="s">
        <v>17</v>
      </c>
      <c r="L695" t="s">
        <v>17</v>
      </c>
      <c r="M695" t="s">
        <v>17</v>
      </c>
      <c r="N695" t="s">
        <v>17</v>
      </c>
      <c r="O695" t="s">
        <v>17</v>
      </c>
      <c r="P695" t="s">
        <v>17</v>
      </c>
    </row>
    <row r="696" spans="2:16">
      <c r="B696">
        <v>1984</v>
      </c>
      <c r="C696">
        <v>2</v>
      </c>
      <c r="D696">
        <v>7</v>
      </c>
      <c r="E696">
        <v>42.95</v>
      </c>
      <c r="F696">
        <v>2.5099999999999998</v>
      </c>
      <c r="G696">
        <v>3500</v>
      </c>
      <c r="H696">
        <v>3900</v>
      </c>
      <c r="I696" t="s">
        <v>17</v>
      </c>
      <c r="J696" t="s">
        <v>17</v>
      </c>
      <c r="K696" t="s">
        <v>17</v>
      </c>
      <c r="L696" t="s">
        <v>17</v>
      </c>
      <c r="M696" t="s">
        <v>17</v>
      </c>
      <c r="N696" t="s">
        <v>17</v>
      </c>
      <c r="O696" t="s">
        <v>17</v>
      </c>
      <c r="P696" t="s">
        <v>17</v>
      </c>
    </row>
    <row r="697" spans="2:16">
      <c r="B697">
        <v>1984</v>
      </c>
      <c r="C697">
        <v>2</v>
      </c>
      <c r="D697">
        <v>8</v>
      </c>
      <c r="E697">
        <v>39.93</v>
      </c>
      <c r="F697">
        <v>2.21</v>
      </c>
      <c r="G697">
        <v>3200</v>
      </c>
      <c r="H697">
        <v>3600</v>
      </c>
      <c r="I697" t="s">
        <v>17</v>
      </c>
      <c r="J697" t="s">
        <v>17</v>
      </c>
      <c r="K697" t="s">
        <v>17</v>
      </c>
      <c r="L697" t="s">
        <v>17</v>
      </c>
      <c r="M697" t="s">
        <v>17</v>
      </c>
      <c r="N697" t="s">
        <v>17</v>
      </c>
      <c r="O697" t="s">
        <v>17</v>
      </c>
      <c r="P697" t="s">
        <v>17</v>
      </c>
    </row>
    <row r="698" spans="2:16">
      <c r="B698">
        <v>1984</v>
      </c>
      <c r="C698">
        <v>2</v>
      </c>
      <c r="D698">
        <v>9</v>
      </c>
      <c r="E698">
        <v>34.479999999999997</v>
      </c>
      <c r="F698">
        <v>2.4700000000000002</v>
      </c>
      <c r="G698">
        <v>3600</v>
      </c>
      <c r="H698">
        <v>4000</v>
      </c>
      <c r="I698" t="s">
        <v>17</v>
      </c>
      <c r="J698" t="s">
        <v>17</v>
      </c>
      <c r="K698" t="s">
        <v>17</v>
      </c>
      <c r="L698" t="s">
        <v>17</v>
      </c>
      <c r="M698" t="s">
        <v>17</v>
      </c>
      <c r="N698" t="s">
        <v>17</v>
      </c>
      <c r="O698" t="s">
        <v>17</v>
      </c>
      <c r="P698" t="s">
        <v>17</v>
      </c>
    </row>
    <row r="699" spans="2:16">
      <c r="B699">
        <v>1984</v>
      </c>
      <c r="C699">
        <v>2</v>
      </c>
      <c r="D699">
        <v>10</v>
      </c>
      <c r="E699">
        <v>49.61</v>
      </c>
      <c r="F699">
        <v>2.41</v>
      </c>
      <c r="G699">
        <v>3300</v>
      </c>
      <c r="H699">
        <v>3600</v>
      </c>
      <c r="I699" t="s">
        <v>17</v>
      </c>
      <c r="J699" t="s">
        <v>17</v>
      </c>
      <c r="K699" t="s">
        <v>17</v>
      </c>
      <c r="L699" t="s">
        <v>17</v>
      </c>
      <c r="M699" t="s">
        <v>17</v>
      </c>
      <c r="N699" t="s">
        <v>17</v>
      </c>
      <c r="O699" t="s">
        <v>17</v>
      </c>
      <c r="P699" t="s">
        <v>17</v>
      </c>
    </row>
    <row r="700" spans="2:16">
      <c r="B700">
        <v>1984</v>
      </c>
      <c r="C700">
        <v>2</v>
      </c>
      <c r="D700">
        <v>11</v>
      </c>
      <c r="E700">
        <v>46.34</v>
      </c>
      <c r="F700">
        <v>2.2400000000000002</v>
      </c>
      <c r="G700">
        <v>3600</v>
      </c>
      <c r="H700">
        <v>4000</v>
      </c>
      <c r="I700" t="s">
        <v>17</v>
      </c>
      <c r="J700" t="s">
        <v>17</v>
      </c>
      <c r="K700" t="s">
        <v>17</v>
      </c>
      <c r="L700" t="s">
        <v>17</v>
      </c>
      <c r="M700" t="s">
        <v>17</v>
      </c>
      <c r="N700" t="s">
        <v>17</v>
      </c>
      <c r="O700" t="s">
        <v>17</v>
      </c>
      <c r="P700" t="s">
        <v>17</v>
      </c>
    </row>
    <row r="701" spans="2:16">
      <c r="B701">
        <v>1984</v>
      </c>
      <c r="C701">
        <v>2</v>
      </c>
      <c r="D701">
        <v>12</v>
      </c>
      <c r="E701">
        <v>43.08</v>
      </c>
      <c r="F701">
        <v>2.25</v>
      </c>
      <c r="G701">
        <v>4100</v>
      </c>
      <c r="H701">
        <v>3700</v>
      </c>
      <c r="I701" t="s">
        <v>17</v>
      </c>
      <c r="J701" t="s">
        <v>17</v>
      </c>
      <c r="K701" t="s">
        <v>17</v>
      </c>
      <c r="L701" t="s">
        <v>17</v>
      </c>
      <c r="M701" t="s">
        <v>17</v>
      </c>
      <c r="N701" t="s">
        <v>17</v>
      </c>
      <c r="O701" t="s">
        <v>17</v>
      </c>
      <c r="P701" t="s">
        <v>17</v>
      </c>
    </row>
    <row r="702" spans="2:16">
      <c r="B702">
        <v>1984</v>
      </c>
      <c r="C702">
        <v>2</v>
      </c>
      <c r="D702">
        <v>13</v>
      </c>
      <c r="E702">
        <v>41.62</v>
      </c>
      <c r="F702">
        <v>2.33</v>
      </c>
      <c r="G702">
        <v>4100</v>
      </c>
      <c r="H702">
        <v>3800</v>
      </c>
      <c r="I702" t="s">
        <v>17</v>
      </c>
      <c r="J702" t="s">
        <v>17</v>
      </c>
      <c r="K702" t="s">
        <v>17</v>
      </c>
      <c r="L702" t="s">
        <v>17</v>
      </c>
      <c r="M702" t="s">
        <v>17</v>
      </c>
      <c r="N702" t="s">
        <v>17</v>
      </c>
      <c r="O702" t="s">
        <v>17</v>
      </c>
      <c r="P702" t="s">
        <v>17</v>
      </c>
    </row>
    <row r="703" spans="2:16">
      <c r="B703">
        <v>1984</v>
      </c>
      <c r="C703">
        <v>2</v>
      </c>
      <c r="D703">
        <v>14</v>
      </c>
      <c r="E703">
        <v>38.72</v>
      </c>
      <c r="F703">
        <v>2.41</v>
      </c>
      <c r="G703">
        <v>3100</v>
      </c>
      <c r="H703">
        <v>3400</v>
      </c>
      <c r="I703" t="s">
        <v>17</v>
      </c>
      <c r="J703" t="s">
        <v>17</v>
      </c>
      <c r="K703" t="s">
        <v>17</v>
      </c>
      <c r="L703" t="s">
        <v>17</v>
      </c>
      <c r="M703" t="s">
        <v>17</v>
      </c>
      <c r="N703" t="s">
        <v>17</v>
      </c>
      <c r="O703" t="s">
        <v>17</v>
      </c>
      <c r="P703" t="s">
        <v>17</v>
      </c>
    </row>
    <row r="704" spans="2:16">
      <c r="B704">
        <v>1984</v>
      </c>
      <c r="C704">
        <v>3</v>
      </c>
      <c r="D704">
        <v>1</v>
      </c>
      <c r="E704">
        <v>37.51</v>
      </c>
      <c r="F704">
        <v>2.2400000000000002</v>
      </c>
      <c r="G704">
        <v>3100</v>
      </c>
      <c r="H704">
        <v>3400</v>
      </c>
      <c r="I704" t="s">
        <v>17</v>
      </c>
      <c r="J704" t="s">
        <v>17</v>
      </c>
      <c r="K704" t="s">
        <v>17</v>
      </c>
      <c r="L704" t="s">
        <v>17</v>
      </c>
      <c r="M704" t="s">
        <v>17</v>
      </c>
      <c r="N704" t="s">
        <v>17</v>
      </c>
      <c r="O704" t="s">
        <v>17</v>
      </c>
      <c r="P704" t="s">
        <v>17</v>
      </c>
    </row>
    <row r="705" spans="2:16">
      <c r="B705">
        <v>1984</v>
      </c>
      <c r="C705">
        <v>3</v>
      </c>
      <c r="D705">
        <v>2</v>
      </c>
      <c r="E705">
        <v>30.37</v>
      </c>
      <c r="F705">
        <v>1.81</v>
      </c>
      <c r="G705">
        <v>3700</v>
      </c>
      <c r="H705">
        <v>3900</v>
      </c>
      <c r="I705" t="s">
        <v>17</v>
      </c>
      <c r="J705" t="s">
        <v>17</v>
      </c>
      <c r="K705" t="s">
        <v>17</v>
      </c>
      <c r="L705" t="s">
        <v>17</v>
      </c>
      <c r="M705" t="s">
        <v>17</v>
      </c>
      <c r="N705" t="s">
        <v>17</v>
      </c>
      <c r="O705" t="s">
        <v>17</v>
      </c>
      <c r="P705" t="s">
        <v>17</v>
      </c>
    </row>
    <row r="706" spans="2:16">
      <c r="B706">
        <v>1984</v>
      </c>
      <c r="C706">
        <v>3</v>
      </c>
      <c r="D706">
        <v>3</v>
      </c>
      <c r="E706">
        <v>43.44</v>
      </c>
      <c r="F706">
        <v>1.97</v>
      </c>
      <c r="G706">
        <v>4200</v>
      </c>
      <c r="H706">
        <v>4100</v>
      </c>
      <c r="I706" t="s">
        <v>17</v>
      </c>
      <c r="J706" t="s">
        <v>17</v>
      </c>
      <c r="K706" t="s">
        <v>17</v>
      </c>
      <c r="L706" t="s">
        <v>17</v>
      </c>
      <c r="M706" t="s">
        <v>17</v>
      </c>
      <c r="N706" t="s">
        <v>17</v>
      </c>
      <c r="O706" t="s">
        <v>17</v>
      </c>
      <c r="P706" t="s">
        <v>17</v>
      </c>
    </row>
    <row r="707" spans="2:16">
      <c r="B707">
        <v>1984</v>
      </c>
      <c r="C707">
        <v>3</v>
      </c>
      <c r="D707">
        <v>4</v>
      </c>
      <c r="E707">
        <v>42.83</v>
      </c>
      <c r="F707">
        <v>2.4</v>
      </c>
      <c r="G707">
        <v>3400</v>
      </c>
      <c r="H707">
        <v>3800</v>
      </c>
      <c r="I707" t="s">
        <v>17</v>
      </c>
      <c r="J707" t="s">
        <v>17</v>
      </c>
      <c r="K707" t="s">
        <v>17</v>
      </c>
      <c r="L707" t="s">
        <v>17</v>
      </c>
      <c r="M707" t="s">
        <v>17</v>
      </c>
      <c r="N707" t="s">
        <v>17</v>
      </c>
      <c r="O707" t="s">
        <v>17</v>
      </c>
      <c r="P707" t="s">
        <v>17</v>
      </c>
    </row>
    <row r="708" spans="2:16">
      <c r="B708">
        <v>1984</v>
      </c>
      <c r="C708">
        <v>3</v>
      </c>
      <c r="D708">
        <v>5</v>
      </c>
      <c r="E708">
        <v>37.630000000000003</v>
      </c>
      <c r="F708">
        <v>2.48</v>
      </c>
      <c r="G708">
        <v>3700</v>
      </c>
      <c r="H708">
        <v>4100</v>
      </c>
      <c r="I708" t="s">
        <v>17</v>
      </c>
      <c r="J708" t="s">
        <v>17</v>
      </c>
      <c r="K708" t="s">
        <v>17</v>
      </c>
      <c r="L708" t="s">
        <v>17</v>
      </c>
      <c r="M708" t="s">
        <v>17</v>
      </c>
      <c r="N708" t="s">
        <v>17</v>
      </c>
      <c r="O708" t="s">
        <v>17</v>
      </c>
      <c r="P708" t="s">
        <v>17</v>
      </c>
    </row>
    <row r="709" spans="2:16">
      <c r="B709">
        <v>1984</v>
      </c>
      <c r="C709">
        <v>3</v>
      </c>
      <c r="D709">
        <v>6</v>
      </c>
      <c r="E709">
        <v>46.34</v>
      </c>
      <c r="F709">
        <v>2.31</v>
      </c>
      <c r="G709">
        <v>3400</v>
      </c>
      <c r="H709">
        <v>3600</v>
      </c>
      <c r="I709" t="s">
        <v>17</v>
      </c>
      <c r="J709" t="s">
        <v>17</v>
      </c>
      <c r="K709" t="s">
        <v>17</v>
      </c>
      <c r="L709" t="s">
        <v>17</v>
      </c>
      <c r="M709" t="s">
        <v>17</v>
      </c>
      <c r="N709" t="s">
        <v>17</v>
      </c>
      <c r="O709" t="s">
        <v>17</v>
      </c>
      <c r="P709" t="s">
        <v>17</v>
      </c>
    </row>
    <row r="710" spans="2:16">
      <c r="B710">
        <v>1984</v>
      </c>
      <c r="C710">
        <v>3</v>
      </c>
      <c r="D710">
        <v>7</v>
      </c>
      <c r="E710">
        <v>39.32</v>
      </c>
      <c r="F710">
        <v>2.65</v>
      </c>
      <c r="G710">
        <v>3600</v>
      </c>
      <c r="H710">
        <v>6700</v>
      </c>
      <c r="I710" t="s">
        <v>17</v>
      </c>
      <c r="J710" t="s">
        <v>17</v>
      </c>
      <c r="K710" t="s">
        <v>17</v>
      </c>
      <c r="L710" t="s">
        <v>17</v>
      </c>
      <c r="M710" t="s">
        <v>17</v>
      </c>
      <c r="N710" t="s">
        <v>17</v>
      </c>
      <c r="O710" t="s">
        <v>17</v>
      </c>
      <c r="P710" t="s">
        <v>17</v>
      </c>
    </row>
    <row r="711" spans="2:16">
      <c r="B711">
        <v>1984</v>
      </c>
      <c r="C711">
        <v>3</v>
      </c>
      <c r="D711">
        <v>8</v>
      </c>
      <c r="E711">
        <v>39.32</v>
      </c>
      <c r="F711">
        <v>2.37</v>
      </c>
      <c r="G711">
        <v>3700</v>
      </c>
      <c r="H711">
        <v>3900</v>
      </c>
      <c r="I711" t="s">
        <v>17</v>
      </c>
      <c r="J711" t="s">
        <v>17</v>
      </c>
      <c r="K711" t="s">
        <v>17</v>
      </c>
      <c r="L711" t="s">
        <v>17</v>
      </c>
      <c r="M711" t="s">
        <v>17</v>
      </c>
      <c r="N711" t="s">
        <v>17</v>
      </c>
      <c r="O711" t="s">
        <v>17</v>
      </c>
      <c r="P711" t="s">
        <v>17</v>
      </c>
    </row>
    <row r="712" spans="2:16">
      <c r="B712">
        <v>1984</v>
      </c>
      <c r="C712">
        <v>3</v>
      </c>
      <c r="D712">
        <v>9</v>
      </c>
      <c r="E712">
        <v>41.14</v>
      </c>
      <c r="F712">
        <v>2.23</v>
      </c>
      <c r="G712">
        <v>3800</v>
      </c>
      <c r="H712">
        <v>3800</v>
      </c>
      <c r="I712" t="s">
        <v>17</v>
      </c>
      <c r="J712" t="s">
        <v>17</v>
      </c>
      <c r="K712" t="s">
        <v>17</v>
      </c>
      <c r="L712" t="s">
        <v>17</v>
      </c>
      <c r="M712" t="s">
        <v>17</v>
      </c>
      <c r="N712" t="s">
        <v>17</v>
      </c>
      <c r="O712" t="s">
        <v>17</v>
      </c>
      <c r="P712" t="s">
        <v>17</v>
      </c>
    </row>
    <row r="713" spans="2:16">
      <c r="B713">
        <v>1984</v>
      </c>
      <c r="C713">
        <v>3</v>
      </c>
      <c r="D713">
        <v>10</v>
      </c>
      <c r="E713">
        <v>41.5</v>
      </c>
      <c r="F713">
        <v>2.19</v>
      </c>
      <c r="G713">
        <v>3500</v>
      </c>
      <c r="H713">
        <v>3800</v>
      </c>
      <c r="I713" t="s">
        <v>17</v>
      </c>
      <c r="J713" t="s">
        <v>17</v>
      </c>
      <c r="K713" t="s">
        <v>17</v>
      </c>
      <c r="L713" t="s">
        <v>17</v>
      </c>
      <c r="M713" t="s">
        <v>17</v>
      </c>
      <c r="N713" t="s">
        <v>17</v>
      </c>
      <c r="O713" t="s">
        <v>17</v>
      </c>
      <c r="P713" t="s">
        <v>17</v>
      </c>
    </row>
    <row r="714" spans="2:16">
      <c r="B714">
        <v>1984</v>
      </c>
      <c r="C714">
        <v>3</v>
      </c>
      <c r="D714">
        <v>11</v>
      </c>
      <c r="E714">
        <v>48.16</v>
      </c>
      <c r="F714">
        <v>2.15</v>
      </c>
      <c r="G714">
        <v>3900</v>
      </c>
      <c r="H714">
        <v>3900</v>
      </c>
      <c r="I714" t="s">
        <v>17</v>
      </c>
      <c r="J714" t="s">
        <v>17</v>
      </c>
      <c r="K714" t="s">
        <v>17</v>
      </c>
      <c r="L714" t="s">
        <v>17</v>
      </c>
      <c r="M714" t="s">
        <v>17</v>
      </c>
      <c r="N714" t="s">
        <v>17</v>
      </c>
      <c r="O714" t="s">
        <v>17</v>
      </c>
      <c r="P714" t="s">
        <v>17</v>
      </c>
    </row>
    <row r="715" spans="2:16">
      <c r="B715">
        <v>1984</v>
      </c>
      <c r="C715">
        <v>3</v>
      </c>
      <c r="D715">
        <v>12</v>
      </c>
      <c r="E715">
        <v>43.2</v>
      </c>
      <c r="F715">
        <v>2.33</v>
      </c>
      <c r="G715">
        <v>4000</v>
      </c>
      <c r="H715">
        <v>4300</v>
      </c>
      <c r="I715" t="s">
        <v>17</v>
      </c>
      <c r="J715" t="s">
        <v>17</v>
      </c>
      <c r="K715" t="s">
        <v>17</v>
      </c>
      <c r="L715" t="s">
        <v>17</v>
      </c>
      <c r="M715" t="s">
        <v>17</v>
      </c>
      <c r="N715" t="s">
        <v>17</v>
      </c>
      <c r="O715" t="s">
        <v>17</v>
      </c>
      <c r="P715" t="s">
        <v>17</v>
      </c>
    </row>
    <row r="716" spans="2:16">
      <c r="B716">
        <v>1984</v>
      </c>
      <c r="C716">
        <v>3</v>
      </c>
      <c r="D716">
        <v>13</v>
      </c>
      <c r="E716">
        <v>37.39</v>
      </c>
      <c r="F716">
        <v>2.44</v>
      </c>
      <c r="G716">
        <v>4500</v>
      </c>
      <c r="H716">
        <v>5100</v>
      </c>
      <c r="I716" t="s">
        <v>17</v>
      </c>
      <c r="J716" t="s">
        <v>17</v>
      </c>
      <c r="K716" t="s">
        <v>17</v>
      </c>
      <c r="L716" t="s">
        <v>17</v>
      </c>
      <c r="M716" t="s">
        <v>17</v>
      </c>
      <c r="N716" t="s">
        <v>17</v>
      </c>
      <c r="O716" t="s">
        <v>17</v>
      </c>
      <c r="P716" t="s">
        <v>17</v>
      </c>
    </row>
    <row r="717" spans="2:16">
      <c r="B717">
        <v>1984</v>
      </c>
      <c r="C717">
        <v>3</v>
      </c>
      <c r="D717">
        <v>14</v>
      </c>
      <c r="E717">
        <v>44.77</v>
      </c>
      <c r="F717">
        <v>2.34</v>
      </c>
      <c r="G717">
        <v>3700</v>
      </c>
      <c r="H717">
        <v>3500</v>
      </c>
      <c r="I717" t="s">
        <v>17</v>
      </c>
      <c r="J717" t="s">
        <v>17</v>
      </c>
      <c r="K717" t="s">
        <v>17</v>
      </c>
      <c r="L717" t="s">
        <v>17</v>
      </c>
      <c r="M717" t="s">
        <v>17</v>
      </c>
      <c r="N717" t="s">
        <v>17</v>
      </c>
      <c r="O717" t="s">
        <v>17</v>
      </c>
      <c r="P717" t="s">
        <v>17</v>
      </c>
    </row>
    <row r="718" spans="2:16">
      <c r="B718">
        <v>1984</v>
      </c>
      <c r="C718">
        <v>4</v>
      </c>
      <c r="D718">
        <v>1</v>
      </c>
      <c r="E718">
        <v>35.94</v>
      </c>
      <c r="F718">
        <v>2.16</v>
      </c>
      <c r="G718">
        <v>4000</v>
      </c>
      <c r="H718">
        <v>4200</v>
      </c>
      <c r="I718" t="s">
        <v>17</v>
      </c>
      <c r="J718" t="s">
        <v>17</v>
      </c>
      <c r="K718" t="s">
        <v>17</v>
      </c>
      <c r="L718" t="s">
        <v>17</v>
      </c>
      <c r="M718" t="s">
        <v>17</v>
      </c>
      <c r="N718" t="s">
        <v>17</v>
      </c>
      <c r="O718" t="s">
        <v>17</v>
      </c>
      <c r="P718" t="s">
        <v>17</v>
      </c>
    </row>
    <row r="719" spans="2:16">
      <c r="B719">
        <v>1984</v>
      </c>
      <c r="C719">
        <v>4</v>
      </c>
      <c r="D719">
        <v>2</v>
      </c>
      <c r="E719">
        <v>35.090000000000003</v>
      </c>
      <c r="F719">
        <v>2.0299999999999998</v>
      </c>
      <c r="G719">
        <v>4500</v>
      </c>
      <c r="H719">
        <v>4000</v>
      </c>
      <c r="I719" t="s">
        <v>17</v>
      </c>
      <c r="J719" t="s">
        <v>17</v>
      </c>
      <c r="K719" t="s">
        <v>17</v>
      </c>
      <c r="L719" t="s">
        <v>17</v>
      </c>
      <c r="M719" t="s">
        <v>17</v>
      </c>
      <c r="N719" t="s">
        <v>17</v>
      </c>
      <c r="O719" t="s">
        <v>17</v>
      </c>
      <c r="P719" t="s">
        <v>17</v>
      </c>
    </row>
    <row r="720" spans="2:16">
      <c r="B720">
        <v>1984</v>
      </c>
      <c r="C720">
        <v>4</v>
      </c>
      <c r="D720">
        <v>3</v>
      </c>
      <c r="E720">
        <v>45.62</v>
      </c>
      <c r="F720">
        <v>2.0499999999999998</v>
      </c>
      <c r="G720">
        <v>3300</v>
      </c>
      <c r="H720">
        <v>4100</v>
      </c>
      <c r="I720" t="s">
        <v>17</v>
      </c>
      <c r="J720" t="s">
        <v>17</v>
      </c>
      <c r="K720" t="s">
        <v>17</v>
      </c>
      <c r="L720" t="s">
        <v>17</v>
      </c>
      <c r="M720" t="s">
        <v>17</v>
      </c>
      <c r="N720" t="s">
        <v>17</v>
      </c>
      <c r="O720" t="s">
        <v>17</v>
      </c>
      <c r="P720" t="s">
        <v>17</v>
      </c>
    </row>
    <row r="721" spans="2:16">
      <c r="B721">
        <v>1984</v>
      </c>
      <c r="C721">
        <v>4</v>
      </c>
      <c r="D721">
        <v>4</v>
      </c>
      <c r="E721">
        <v>48.16</v>
      </c>
      <c r="F721">
        <v>2.19</v>
      </c>
      <c r="G721">
        <v>4100</v>
      </c>
      <c r="H721">
        <v>4300</v>
      </c>
      <c r="I721" t="s">
        <v>17</v>
      </c>
      <c r="J721" t="s">
        <v>17</v>
      </c>
      <c r="K721" t="s">
        <v>17</v>
      </c>
      <c r="L721" t="s">
        <v>17</v>
      </c>
      <c r="M721" t="s">
        <v>17</v>
      </c>
      <c r="N721" t="s">
        <v>17</v>
      </c>
      <c r="O721" t="s">
        <v>17</v>
      </c>
      <c r="P721" t="s">
        <v>17</v>
      </c>
    </row>
    <row r="722" spans="2:16">
      <c r="B722">
        <v>1984</v>
      </c>
      <c r="C722">
        <v>4</v>
      </c>
      <c r="D722">
        <v>5</v>
      </c>
      <c r="E722">
        <v>47.55</v>
      </c>
      <c r="F722">
        <v>2.0299999999999998</v>
      </c>
      <c r="G722">
        <v>4000</v>
      </c>
      <c r="H722">
        <v>4000</v>
      </c>
      <c r="I722" t="s">
        <v>17</v>
      </c>
      <c r="J722" t="s">
        <v>17</v>
      </c>
      <c r="K722" t="s">
        <v>17</v>
      </c>
      <c r="L722" t="s">
        <v>17</v>
      </c>
      <c r="M722" t="s">
        <v>17</v>
      </c>
      <c r="N722" t="s">
        <v>17</v>
      </c>
      <c r="O722" t="s">
        <v>17</v>
      </c>
      <c r="P722" t="s">
        <v>17</v>
      </c>
    </row>
    <row r="723" spans="2:16">
      <c r="B723">
        <v>1984</v>
      </c>
      <c r="C723">
        <v>4</v>
      </c>
      <c r="D723">
        <v>6</v>
      </c>
      <c r="E723">
        <v>40.29</v>
      </c>
      <c r="F723">
        <v>2.5499999999999998</v>
      </c>
      <c r="G723">
        <v>4500</v>
      </c>
      <c r="H723">
        <v>4600</v>
      </c>
      <c r="I723" t="s">
        <v>17</v>
      </c>
      <c r="J723" t="s">
        <v>17</v>
      </c>
      <c r="K723" t="s">
        <v>17</v>
      </c>
      <c r="L723" t="s">
        <v>17</v>
      </c>
      <c r="M723" t="s">
        <v>17</v>
      </c>
      <c r="N723" t="s">
        <v>17</v>
      </c>
      <c r="O723" t="s">
        <v>17</v>
      </c>
      <c r="P723" t="s">
        <v>17</v>
      </c>
    </row>
    <row r="724" spans="2:16">
      <c r="B724">
        <v>1984</v>
      </c>
      <c r="C724">
        <v>4</v>
      </c>
      <c r="D724">
        <v>7</v>
      </c>
      <c r="E724">
        <v>36.9</v>
      </c>
      <c r="F724">
        <v>2.5</v>
      </c>
      <c r="G724">
        <v>3800</v>
      </c>
      <c r="H724">
        <v>4000</v>
      </c>
      <c r="I724" t="s">
        <v>17</v>
      </c>
      <c r="J724" t="s">
        <v>17</v>
      </c>
      <c r="K724" t="s">
        <v>17</v>
      </c>
      <c r="L724" t="s">
        <v>17</v>
      </c>
      <c r="M724" t="s">
        <v>17</v>
      </c>
      <c r="N724" t="s">
        <v>17</v>
      </c>
      <c r="O724" t="s">
        <v>17</v>
      </c>
      <c r="P724" t="s">
        <v>17</v>
      </c>
    </row>
    <row r="725" spans="2:16">
      <c r="B725">
        <v>1984</v>
      </c>
      <c r="C725">
        <v>4</v>
      </c>
      <c r="D725">
        <v>8</v>
      </c>
      <c r="E725">
        <v>36.54</v>
      </c>
      <c r="F725">
        <v>2.4700000000000002</v>
      </c>
      <c r="G725">
        <v>4000</v>
      </c>
      <c r="H725">
        <v>5000</v>
      </c>
      <c r="I725" t="s">
        <v>17</v>
      </c>
      <c r="J725" t="s">
        <v>17</v>
      </c>
      <c r="K725" t="s">
        <v>17</v>
      </c>
      <c r="L725" t="s">
        <v>17</v>
      </c>
      <c r="M725" t="s">
        <v>17</v>
      </c>
      <c r="N725" t="s">
        <v>17</v>
      </c>
      <c r="O725" t="s">
        <v>17</v>
      </c>
      <c r="P725" t="s">
        <v>17</v>
      </c>
    </row>
    <row r="726" spans="2:16">
      <c r="B726">
        <v>1984</v>
      </c>
      <c r="C726">
        <v>4</v>
      </c>
      <c r="D726">
        <v>9</v>
      </c>
      <c r="E726">
        <v>48.52</v>
      </c>
      <c r="F726">
        <v>2.37</v>
      </c>
      <c r="G726">
        <v>3700</v>
      </c>
      <c r="H726">
        <v>3700</v>
      </c>
      <c r="I726" t="s">
        <v>17</v>
      </c>
      <c r="J726" t="s">
        <v>17</v>
      </c>
      <c r="K726" t="s">
        <v>17</v>
      </c>
      <c r="L726" t="s">
        <v>17</v>
      </c>
      <c r="M726" t="s">
        <v>17</v>
      </c>
      <c r="N726" t="s">
        <v>17</v>
      </c>
      <c r="O726" t="s">
        <v>17</v>
      </c>
      <c r="P726" t="s">
        <v>17</v>
      </c>
    </row>
    <row r="727" spans="2:16">
      <c r="B727">
        <v>1984</v>
      </c>
      <c r="C727">
        <v>4</v>
      </c>
      <c r="D727">
        <v>10</v>
      </c>
      <c r="E727">
        <v>40.9</v>
      </c>
      <c r="F727">
        <v>2.27</v>
      </c>
      <c r="G727">
        <v>4400</v>
      </c>
      <c r="H727">
        <v>3800</v>
      </c>
      <c r="I727" t="s">
        <v>17</v>
      </c>
      <c r="J727" t="s">
        <v>17</v>
      </c>
      <c r="K727" t="s">
        <v>17</v>
      </c>
      <c r="L727" t="s">
        <v>17</v>
      </c>
      <c r="M727" t="s">
        <v>17</v>
      </c>
      <c r="N727" t="s">
        <v>17</v>
      </c>
      <c r="O727" t="s">
        <v>17</v>
      </c>
      <c r="P727" t="s">
        <v>17</v>
      </c>
    </row>
    <row r="728" spans="2:16">
      <c r="B728">
        <v>1984</v>
      </c>
      <c r="C728">
        <v>4</v>
      </c>
      <c r="D728">
        <v>11</v>
      </c>
      <c r="E728">
        <v>47.79</v>
      </c>
      <c r="F728">
        <v>2.2200000000000002</v>
      </c>
      <c r="G728">
        <v>3800</v>
      </c>
      <c r="H728">
        <v>4200</v>
      </c>
      <c r="I728" t="s">
        <v>17</v>
      </c>
      <c r="J728" t="s">
        <v>17</v>
      </c>
      <c r="K728" t="s">
        <v>17</v>
      </c>
      <c r="L728" t="s">
        <v>17</v>
      </c>
      <c r="M728" t="s">
        <v>17</v>
      </c>
      <c r="N728" t="s">
        <v>17</v>
      </c>
      <c r="O728" t="s">
        <v>17</v>
      </c>
      <c r="P728" t="s">
        <v>17</v>
      </c>
    </row>
    <row r="729" spans="2:16">
      <c r="B729">
        <v>1984</v>
      </c>
      <c r="C729">
        <v>4</v>
      </c>
      <c r="D729">
        <v>12</v>
      </c>
      <c r="E729">
        <v>43.8</v>
      </c>
      <c r="F729">
        <v>2.23</v>
      </c>
      <c r="G729">
        <v>3300</v>
      </c>
      <c r="H729">
        <v>3500</v>
      </c>
      <c r="I729" t="s">
        <v>17</v>
      </c>
      <c r="J729" t="s">
        <v>17</v>
      </c>
      <c r="K729" t="s">
        <v>17</v>
      </c>
      <c r="L729" t="s">
        <v>17</v>
      </c>
      <c r="M729" t="s">
        <v>17</v>
      </c>
      <c r="N729" t="s">
        <v>17</v>
      </c>
      <c r="O729" t="s">
        <v>17</v>
      </c>
      <c r="P729" t="s">
        <v>17</v>
      </c>
    </row>
    <row r="730" spans="2:16">
      <c r="B730">
        <v>1984</v>
      </c>
      <c r="C730">
        <v>4</v>
      </c>
      <c r="D730">
        <v>13</v>
      </c>
      <c r="E730">
        <v>33.270000000000003</v>
      </c>
      <c r="F730">
        <v>2.19</v>
      </c>
      <c r="G730">
        <v>4100</v>
      </c>
      <c r="H730">
        <v>3600</v>
      </c>
      <c r="I730" t="s">
        <v>17</v>
      </c>
      <c r="J730" t="s">
        <v>17</v>
      </c>
      <c r="K730" t="s">
        <v>17</v>
      </c>
      <c r="L730" t="s">
        <v>17</v>
      </c>
      <c r="M730" t="s">
        <v>17</v>
      </c>
      <c r="N730" t="s">
        <v>17</v>
      </c>
      <c r="O730" t="s">
        <v>17</v>
      </c>
      <c r="P730" t="s">
        <v>17</v>
      </c>
    </row>
    <row r="731" spans="2:16">
      <c r="B731">
        <v>1984</v>
      </c>
      <c r="C731">
        <v>4</v>
      </c>
      <c r="D731">
        <v>14</v>
      </c>
      <c r="E731">
        <v>46.46</v>
      </c>
      <c r="F731">
        <v>2.46</v>
      </c>
      <c r="G731">
        <v>3300</v>
      </c>
      <c r="H731">
        <v>4400</v>
      </c>
      <c r="I731" t="s">
        <v>17</v>
      </c>
      <c r="J731" t="s">
        <v>17</v>
      </c>
      <c r="K731" t="s">
        <v>17</v>
      </c>
      <c r="L731" t="s">
        <v>17</v>
      </c>
      <c r="M731" t="s">
        <v>17</v>
      </c>
      <c r="N731" t="s">
        <v>17</v>
      </c>
      <c r="O731" t="s">
        <v>17</v>
      </c>
      <c r="P731" t="s">
        <v>17</v>
      </c>
    </row>
    <row r="732" spans="2:16">
      <c r="B732">
        <v>1985</v>
      </c>
      <c r="C732">
        <v>1</v>
      </c>
      <c r="D732">
        <v>1</v>
      </c>
      <c r="E732">
        <v>20.57</v>
      </c>
      <c r="F732">
        <v>0.93</v>
      </c>
      <c r="G732">
        <v>4300</v>
      </c>
      <c r="H732">
        <v>5500</v>
      </c>
      <c r="I732" t="s">
        <v>17</v>
      </c>
      <c r="J732" t="s">
        <v>17</v>
      </c>
      <c r="K732" t="s">
        <v>17</v>
      </c>
      <c r="L732" t="s">
        <v>17</v>
      </c>
      <c r="M732" t="s">
        <v>17</v>
      </c>
      <c r="N732" t="s">
        <v>17</v>
      </c>
      <c r="O732" t="s">
        <v>17</v>
      </c>
      <c r="P732" t="s">
        <v>17</v>
      </c>
    </row>
    <row r="733" spans="2:16">
      <c r="B733">
        <v>1985</v>
      </c>
      <c r="C733">
        <v>1</v>
      </c>
      <c r="D733">
        <v>2</v>
      </c>
      <c r="E733">
        <v>19.84</v>
      </c>
      <c r="F733">
        <v>1.91</v>
      </c>
      <c r="G733">
        <v>4200</v>
      </c>
      <c r="H733">
        <v>5900</v>
      </c>
      <c r="I733" t="s">
        <v>17</v>
      </c>
      <c r="J733" t="s">
        <v>17</v>
      </c>
      <c r="K733" t="s">
        <v>17</v>
      </c>
      <c r="L733" t="s">
        <v>17</v>
      </c>
      <c r="M733" t="s">
        <v>17</v>
      </c>
      <c r="N733" t="s">
        <v>17</v>
      </c>
      <c r="O733" t="s">
        <v>17</v>
      </c>
      <c r="P733" t="s">
        <v>17</v>
      </c>
    </row>
    <row r="734" spans="2:16">
      <c r="B734">
        <v>1985</v>
      </c>
      <c r="C734">
        <v>1</v>
      </c>
      <c r="D734">
        <v>3</v>
      </c>
      <c r="E734">
        <v>28.56</v>
      </c>
      <c r="F734">
        <v>1.6</v>
      </c>
      <c r="G734">
        <v>4000</v>
      </c>
      <c r="H734">
        <v>5500</v>
      </c>
      <c r="I734" t="s">
        <v>17</v>
      </c>
      <c r="J734" t="s">
        <v>17</v>
      </c>
      <c r="K734" t="s">
        <v>17</v>
      </c>
      <c r="L734" t="s">
        <v>17</v>
      </c>
      <c r="M734" t="s">
        <v>17</v>
      </c>
      <c r="N734" t="s">
        <v>17</v>
      </c>
      <c r="O734" t="s">
        <v>17</v>
      </c>
      <c r="P734" t="s">
        <v>17</v>
      </c>
    </row>
    <row r="735" spans="2:16">
      <c r="B735">
        <v>1985</v>
      </c>
      <c r="C735">
        <v>1</v>
      </c>
      <c r="D735">
        <v>4</v>
      </c>
      <c r="E735">
        <v>32.549999999999997</v>
      </c>
      <c r="F735">
        <v>1.75</v>
      </c>
      <c r="G735">
        <v>5100</v>
      </c>
      <c r="H735">
        <v>5300</v>
      </c>
      <c r="I735" t="s">
        <v>17</v>
      </c>
      <c r="J735" t="s">
        <v>17</v>
      </c>
      <c r="K735" t="s">
        <v>17</v>
      </c>
      <c r="L735" t="s">
        <v>17</v>
      </c>
      <c r="M735" t="s">
        <v>17</v>
      </c>
      <c r="N735" t="s">
        <v>17</v>
      </c>
      <c r="O735" t="s">
        <v>17</v>
      </c>
      <c r="P735" t="s">
        <v>17</v>
      </c>
    </row>
    <row r="736" spans="2:16">
      <c r="B736">
        <v>1985</v>
      </c>
      <c r="C736">
        <v>1</v>
      </c>
      <c r="D736">
        <v>5</v>
      </c>
      <c r="E736">
        <v>37.51</v>
      </c>
      <c r="F736">
        <v>2.04</v>
      </c>
      <c r="G736">
        <v>4700</v>
      </c>
      <c r="H736">
        <v>4800</v>
      </c>
      <c r="I736" t="s">
        <v>17</v>
      </c>
      <c r="J736" t="s">
        <v>17</v>
      </c>
      <c r="K736" t="s">
        <v>17</v>
      </c>
      <c r="L736" t="s">
        <v>17</v>
      </c>
      <c r="M736" t="s">
        <v>17</v>
      </c>
      <c r="N736" t="s">
        <v>17</v>
      </c>
      <c r="O736" t="s">
        <v>17</v>
      </c>
      <c r="P736" t="s">
        <v>17</v>
      </c>
    </row>
    <row r="737" spans="2:16">
      <c r="B737">
        <v>1985</v>
      </c>
      <c r="C737">
        <v>1</v>
      </c>
      <c r="D737">
        <v>6</v>
      </c>
      <c r="E737">
        <v>36.659999999999997</v>
      </c>
      <c r="F737">
        <v>2.23</v>
      </c>
      <c r="G737">
        <v>4500</v>
      </c>
      <c r="H737">
        <v>5900</v>
      </c>
      <c r="I737" t="s">
        <v>17</v>
      </c>
      <c r="J737" t="s">
        <v>17</v>
      </c>
      <c r="K737" t="s">
        <v>17</v>
      </c>
      <c r="L737" t="s">
        <v>17</v>
      </c>
      <c r="M737" t="s">
        <v>17</v>
      </c>
      <c r="N737" t="s">
        <v>17</v>
      </c>
      <c r="O737" t="s">
        <v>17</v>
      </c>
      <c r="P737" t="s">
        <v>17</v>
      </c>
    </row>
    <row r="738" spans="2:16">
      <c r="B738">
        <v>1985</v>
      </c>
      <c r="C738">
        <v>1</v>
      </c>
      <c r="D738">
        <v>7</v>
      </c>
      <c r="E738">
        <v>32.549999999999997</v>
      </c>
      <c r="F738">
        <v>2.88</v>
      </c>
      <c r="G738">
        <v>4700</v>
      </c>
      <c r="H738">
        <v>5800</v>
      </c>
      <c r="I738" t="s">
        <v>17</v>
      </c>
      <c r="J738" t="s">
        <v>17</v>
      </c>
      <c r="K738" t="s">
        <v>17</v>
      </c>
      <c r="L738" t="s">
        <v>17</v>
      </c>
      <c r="M738" t="s">
        <v>17</v>
      </c>
      <c r="N738" t="s">
        <v>17</v>
      </c>
      <c r="O738" t="s">
        <v>17</v>
      </c>
      <c r="P738" t="s">
        <v>17</v>
      </c>
    </row>
    <row r="739" spans="2:16">
      <c r="B739">
        <v>1985</v>
      </c>
      <c r="C739">
        <v>1</v>
      </c>
      <c r="D739">
        <v>8</v>
      </c>
      <c r="E739">
        <v>29.4</v>
      </c>
      <c r="F739">
        <v>2.59</v>
      </c>
      <c r="G739">
        <v>5300</v>
      </c>
      <c r="H739">
        <v>5800</v>
      </c>
      <c r="I739" t="s">
        <v>17</v>
      </c>
      <c r="J739" t="s">
        <v>17</v>
      </c>
      <c r="K739" t="s">
        <v>17</v>
      </c>
      <c r="L739" t="s">
        <v>17</v>
      </c>
      <c r="M739" t="s">
        <v>17</v>
      </c>
      <c r="N739" t="s">
        <v>17</v>
      </c>
      <c r="O739" t="s">
        <v>17</v>
      </c>
      <c r="P739" t="s">
        <v>17</v>
      </c>
    </row>
    <row r="740" spans="2:16">
      <c r="B740">
        <v>1985</v>
      </c>
      <c r="C740">
        <v>1</v>
      </c>
      <c r="D740">
        <v>9</v>
      </c>
      <c r="E740">
        <v>35.450000000000003</v>
      </c>
      <c r="F740">
        <v>2.14</v>
      </c>
      <c r="G740">
        <v>5200</v>
      </c>
      <c r="H740">
        <v>4800</v>
      </c>
      <c r="I740" t="s">
        <v>17</v>
      </c>
      <c r="J740" t="s">
        <v>17</v>
      </c>
      <c r="K740" t="s">
        <v>17</v>
      </c>
      <c r="L740" t="s">
        <v>17</v>
      </c>
      <c r="M740" t="s">
        <v>17</v>
      </c>
      <c r="N740" t="s">
        <v>17</v>
      </c>
      <c r="O740" t="s">
        <v>17</v>
      </c>
      <c r="P740" t="s">
        <v>17</v>
      </c>
    </row>
    <row r="741" spans="2:16">
      <c r="B741">
        <v>1985</v>
      </c>
      <c r="C741">
        <v>1</v>
      </c>
      <c r="D741">
        <v>10</v>
      </c>
      <c r="E741">
        <v>36.54</v>
      </c>
      <c r="F741">
        <v>2.12</v>
      </c>
      <c r="G741">
        <v>5700</v>
      </c>
      <c r="H741">
        <v>5500</v>
      </c>
      <c r="I741" t="s">
        <v>17</v>
      </c>
      <c r="J741" t="s">
        <v>17</v>
      </c>
      <c r="K741" t="s">
        <v>17</v>
      </c>
      <c r="L741" t="s">
        <v>17</v>
      </c>
      <c r="M741" t="s">
        <v>17</v>
      </c>
      <c r="N741" t="s">
        <v>17</v>
      </c>
      <c r="O741" t="s">
        <v>17</v>
      </c>
      <c r="P741" t="s">
        <v>17</v>
      </c>
    </row>
    <row r="742" spans="2:16">
      <c r="B742">
        <v>1985</v>
      </c>
      <c r="C742">
        <v>1</v>
      </c>
      <c r="D742">
        <v>11</v>
      </c>
      <c r="E742">
        <v>35.94</v>
      </c>
      <c r="F742">
        <v>2.1800000000000002</v>
      </c>
      <c r="G742">
        <v>5700</v>
      </c>
      <c r="H742">
        <v>5400</v>
      </c>
      <c r="I742" t="s">
        <v>17</v>
      </c>
      <c r="J742" t="s">
        <v>17</v>
      </c>
      <c r="K742" t="s">
        <v>17</v>
      </c>
      <c r="L742" t="s">
        <v>17</v>
      </c>
      <c r="M742" t="s">
        <v>17</v>
      </c>
      <c r="N742" t="s">
        <v>17</v>
      </c>
      <c r="O742" t="s">
        <v>17</v>
      </c>
      <c r="P742" t="s">
        <v>17</v>
      </c>
    </row>
    <row r="743" spans="2:16">
      <c r="B743">
        <v>1985</v>
      </c>
      <c r="C743">
        <v>1</v>
      </c>
      <c r="D743">
        <v>12</v>
      </c>
      <c r="E743">
        <v>37.630000000000003</v>
      </c>
      <c r="F743">
        <v>2.33</v>
      </c>
      <c r="G743">
        <v>5500</v>
      </c>
      <c r="H743">
        <v>5200</v>
      </c>
      <c r="I743" t="s">
        <v>17</v>
      </c>
      <c r="J743" t="s">
        <v>17</v>
      </c>
      <c r="K743" t="s">
        <v>17</v>
      </c>
      <c r="L743" t="s">
        <v>17</v>
      </c>
      <c r="M743" t="s">
        <v>17</v>
      </c>
      <c r="N743" t="s">
        <v>17</v>
      </c>
      <c r="O743" t="s">
        <v>17</v>
      </c>
      <c r="P743" t="s">
        <v>17</v>
      </c>
    </row>
    <row r="744" spans="2:16">
      <c r="B744">
        <v>1985</v>
      </c>
      <c r="C744">
        <v>1</v>
      </c>
      <c r="D744">
        <v>13</v>
      </c>
      <c r="E744">
        <v>34.729999999999997</v>
      </c>
      <c r="F744">
        <v>2.5299999999999998</v>
      </c>
      <c r="G744">
        <v>5900</v>
      </c>
      <c r="H744">
        <v>6000</v>
      </c>
      <c r="I744" t="s">
        <v>17</v>
      </c>
      <c r="J744" t="s">
        <v>17</v>
      </c>
      <c r="K744" t="s">
        <v>17</v>
      </c>
      <c r="L744" t="s">
        <v>17</v>
      </c>
      <c r="M744" t="s">
        <v>17</v>
      </c>
      <c r="N744" t="s">
        <v>17</v>
      </c>
      <c r="O744" t="s">
        <v>17</v>
      </c>
      <c r="P744" t="s">
        <v>17</v>
      </c>
    </row>
    <row r="745" spans="2:16">
      <c r="B745">
        <v>1985</v>
      </c>
      <c r="C745">
        <v>1</v>
      </c>
      <c r="D745">
        <v>14</v>
      </c>
      <c r="E745">
        <v>32.06</v>
      </c>
      <c r="F745">
        <v>2.25</v>
      </c>
      <c r="G745">
        <v>5100</v>
      </c>
      <c r="H745">
        <v>5600</v>
      </c>
      <c r="I745" t="s">
        <v>17</v>
      </c>
      <c r="J745" t="s">
        <v>17</v>
      </c>
      <c r="K745" t="s">
        <v>17</v>
      </c>
      <c r="L745" t="s">
        <v>17</v>
      </c>
      <c r="M745" t="s">
        <v>17</v>
      </c>
      <c r="N745" t="s">
        <v>17</v>
      </c>
      <c r="O745" t="s">
        <v>17</v>
      </c>
      <c r="P745" t="s">
        <v>17</v>
      </c>
    </row>
    <row r="746" spans="2:16">
      <c r="B746">
        <v>1985</v>
      </c>
      <c r="C746">
        <v>2</v>
      </c>
      <c r="D746">
        <v>1</v>
      </c>
      <c r="E746">
        <v>19.600000000000001</v>
      </c>
      <c r="F746">
        <v>1.86</v>
      </c>
      <c r="G746">
        <v>5700</v>
      </c>
      <c r="H746">
        <v>5500</v>
      </c>
      <c r="I746" t="s">
        <v>17</v>
      </c>
      <c r="J746" t="s">
        <v>17</v>
      </c>
      <c r="K746" t="s">
        <v>17</v>
      </c>
      <c r="L746" t="s">
        <v>17</v>
      </c>
      <c r="M746" t="s">
        <v>17</v>
      </c>
      <c r="N746" t="s">
        <v>17</v>
      </c>
      <c r="O746" t="s">
        <v>17</v>
      </c>
      <c r="P746" t="s">
        <v>17</v>
      </c>
    </row>
    <row r="747" spans="2:16">
      <c r="B747">
        <v>1985</v>
      </c>
      <c r="C747">
        <v>2</v>
      </c>
      <c r="D747">
        <v>2</v>
      </c>
      <c r="E747">
        <v>20.81</v>
      </c>
      <c r="F747">
        <v>1.86</v>
      </c>
      <c r="G747">
        <v>5500</v>
      </c>
      <c r="H747">
        <v>6000</v>
      </c>
      <c r="I747" t="s">
        <v>17</v>
      </c>
      <c r="J747" t="s">
        <v>17</v>
      </c>
      <c r="K747" t="s">
        <v>17</v>
      </c>
      <c r="L747" t="s">
        <v>17</v>
      </c>
      <c r="M747" t="s">
        <v>17</v>
      </c>
      <c r="N747" t="s">
        <v>17</v>
      </c>
      <c r="O747" t="s">
        <v>17</v>
      </c>
      <c r="P747" t="s">
        <v>17</v>
      </c>
    </row>
    <row r="748" spans="2:16">
      <c r="B748">
        <v>1985</v>
      </c>
      <c r="C748">
        <v>2</v>
      </c>
      <c r="D748">
        <v>3</v>
      </c>
      <c r="E748">
        <v>28.19</v>
      </c>
      <c r="F748">
        <v>1.76</v>
      </c>
      <c r="G748">
        <v>5100</v>
      </c>
      <c r="H748">
        <v>5700</v>
      </c>
      <c r="I748" t="s">
        <v>17</v>
      </c>
      <c r="J748" t="s">
        <v>17</v>
      </c>
      <c r="K748" t="s">
        <v>17</v>
      </c>
      <c r="L748" t="s">
        <v>17</v>
      </c>
      <c r="M748" t="s">
        <v>17</v>
      </c>
      <c r="N748" t="s">
        <v>17</v>
      </c>
      <c r="O748" t="s">
        <v>17</v>
      </c>
      <c r="P748" t="s">
        <v>17</v>
      </c>
    </row>
    <row r="749" spans="2:16">
      <c r="B749">
        <v>1985</v>
      </c>
      <c r="C749">
        <v>2</v>
      </c>
      <c r="D749">
        <v>4</v>
      </c>
      <c r="E749">
        <v>37.15</v>
      </c>
      <c r="F749">
        <v>1.88</v>
      </c>
      <c r="G749">
        <v>5200</v>
      </c>
      <c r="H749">
        <v>5400</v>
      </c>
      <c r="I749" t="s">
        <v>17</v>
      </c>
      <c r="J749" t="s">
        <v>17</v>
      </c>
      <c r="K749" t="s">
        <v>17</v>
      </c>
      <c r="L749" t="s">
        <v>17</v>
      </c>
      <c r="M749" t="s">
        <v>17</v>
      </c>
      <c r="N749" t="s">
        <v>17</v>
      </c>
      <c r="O749" t="s">
        <v>17</v>
      </c>
      <c r="P749" t="s">
        <v>17</v>
      </c>
    </row>
    <row r="750" spans="2:16">
      <c r="B750">
        <v>1985</v>
      </c>
      <c r="C750">
        <v>2</v>
      </c>
      <c r="D750">
        <v>5</v>
      </c>
      <c r="E750">
        <v>33.76</v>
      </c>
      <c r="F750">
        <v>2.1</v>
      </c>
      <c r="G750">
        <v>5300</v>
      </c>
      <c r="H750">
        <v>4500</v>
      </c>
      <c r="I750" t="s">
        <v>17</v>
      </c>
      <c r="J750" t="s">
        <v>17</v>
      </c>
      <c r="K750" t="s">
        <v>17</v>
      </c>
      <c r="L750" t="s">
        <v>17</v>
      </c>
      <c r="M750" t="s">
        <v>17</v>
      </c>
      <c r="N750" t="s">
        <v>17</v>
      </c>
      <c r="O750" t="s">
        <v>17</v>
      </c>
      <c r="P750" t="s">
        <v>17</v>
      </c>
    </row>
    <row r="751" spans="2:16">
      <c r="B751">
        <v>1985</v>
      </c>
      <c r="C751">
        <v>2</v>
      </c>
      <c r="D751">
        <v>6</v>
      </c>
      <c r="E751">
        <v>30.85</v>
      </c>
      <c r="F751">
        <v>2.4700000000000002</v>
      </c>
      <c r="G751">
        <v>4100</v>
      </c>
      <c r="H751">
        <v>4600</v>
      </c>
      <c r="I751" t="s">
        <v>17</v>
      </c>
      <c r="J751" t="s">
        <v>17</v>
      </c>
      <c r="K751" t="s">
        <v>17</v>
      </c>
      <c r="L751" t="s">
        <v>17</v>
      </c>
      <c r="M751" t="s">
        <v>17</v>
      </c>
      <c r="N751" t="s">
        <v>17</v>
      </c>
      <c r="O751" t="s">
        <v>17</v>
      </c>
      <c r="P751" t="s">
        <v>17</v>
      </c>
    </row>
    <row r="752" spans="2:16">
      <c r="B752">
        <v>1985</v>
      </c>
      <c r="C752">
        <v>2</v>
      </c>
      <c r="D752">
        <v>7</v>
      </c>
      <c r="E752">
        <v>28.68</v>
      </c>
      <c r="F752">
        <v>2.4300000000000002</v>
      </c>
      <c r="G752">
        <v>4300</v>
      </c>
      <c r="H752">
        <v>4600</v>
      </c>
      <c r="I752" t="s">
        <v>17</v>
      </c>
      <c r="J752" t="s">
        <v>17</v>
      </c>
      <c r="K752" t="s">
        <v>17</v>
      </c>
      <c r="L752" t="s">
        <v>17</v>
      </c>
      <c r="M752" t="s">
        <v>17</v>
      </c>
      <c r="N752" t="s">
        <v>17</v>
      </c>
      <c r="O752" t="s">
        <v>17</v>
      </c>
      <c r="P752" t="s">
        <v>17</v>
      </c>
    </row>
    <row r="753" spans="2:16">
      <c r="B753">
        <v>1985</v>
      </c>
      <c r="C753">
        <v>2</v>
      </c>
      <c r="D753">
        <v>8</v>
      </c>
      <c r="E753">
        <v>30.73</v>
      </c>
      <c r="F753">
        <v>2.65</v>
      </c>
      <c r="G753">
        <v>3800</v>
      </c>
      <c r="H753">
        <v>5600</v>
      </c>
      <c r="I753" t="s">
        <v>17</v>
      </c>
      <c r="J753" t="s">
        <v>17</v>
      </c>
      <c r="K753" t="s">
        <v>17</v>
      </c>
      <c r="L753" t="s">
        <v>17</v>
      </c>
      <c r="M753" t="s">
        <v>17</v>
      </c>
      <c r="N753" t="s">
        <v>17</v>
      </c>
      <c r="O753" t="s">
        <v>17</v>
      </c>
      <c r="P753" t="s">
        <v>17</v>
      </c>
    </row>
    <row r="754" spans="2:16">
      <c r="B754">
        <v>1985</v>
      </c>
      <c r="C754">
        <v>2</v>
      </c>
      <c r="D754">
        <v>9</v>
      </c>
      <c r="E754">
        <v>31.94</v>
      </c>
      <c r="F754">
        <v>2.5299999999999998</v>
      </c>
      <c r="G754">
        <v>4500</v>
      </c>
      <c r="H754">
        <v>4400</v>
      </c>
      <c r="I754" t="s">
        <v>17</v>
      </c>
      <c r="J754" t="s">
        <v>17</v>
      </c>
      <c r="K754" t="s">
        <v>17</v>
      </c>
      <c r="L754" t="s">
        <v>17</v>
      </c>
      <c r="M754" t="s">
        <v>17</v>
      </c>
      <c r="N754" t="s">
        <v>17</v>
      </c>
      <c r="O754" t="s">
        <v>17</v>
      </c>
      <c r="P754" t="s">
        <v>17</v>
      </c>
    </row>
    <row r="755" spans="2:16">
      <c r="B755">
        <v>1985</v>
      </c>
      <c r="C755">
        <v>2</v>
      </c>
      <c r="D755">
        <v>10</v>
      </c>
      <c r="E755">
        <v>36.54</v>
      </c>
      <c r="F755">
        <v>2.14</v>
      </c>
      <c r="G755">
        <v>5400</v>
      </c>
      <c r="H755">
        <v>5100</v>
      </c>
      <c r="I755" t="s">
        <v>17</v>
      </c>
      <c r="J755" t="s">
        <v>17</v>
      </c>
      <c r="K755" t="s">
        <v>17</v>
      </c>
      <c r="L755" t="s">
        <v>17</v>
      </c>
      <c r="M755" t="s">
        <v>17</v>
      </c>
      <c r="N755" t="s">
        <v>17</v>
      </c>
      <c r="O755" t="s">
        <v>17</v>
      </c>
      <c r="P755" t="s">
        <v>17</v>
      </c>
    </row>
    <row r="756" spans="2:16">
      <c r="B756">
        <v>1985</v>
      </c>
      <c r="C756">
        <v>2</v>
      </c>
      <c r="D756">
        <v>11</v>
      </c>
      <c r="E756">
        <v>38.72</v>
      </c>
      <c r="F756">
        <v>1.9</v>
      </c>
      <c r="G756">
        <v>4400</v>
      </c>
      <c r="H756">
        <v>4300</v>
      </c>
      <c r="I756" t="s">
        <v>17</v>
      </c>
      <c r="J756" t="s">
        <v>17</v>
      </c>
      <c r="K756" t="s">
        <v>17</v>
      </c>
      <c r="L756" t="s">
        <v>17</v>
      </c>
      <c r="M756" t="s">
        <v>17</v>
      </c>
      <c r="N756" t="s">
        <v>17</v>
      </c>
      <c r="O756" t="s">
        <v>17</v>
      </c>
      <c r="P756" t="s">
        <v>17</v>
      </c>
    </row>
    <row r="757" spans="2:16">
      <c r="B757">
        <v>1985</v>
      </c>
      <c r="C757">
        <v>2</v>
      </c>
      <c r="D757">
        <v>12</v>
      </c>
      <c r="E757">
        <v>33.4</v>
      </c>
      <c r="F757">
        <v>2.4900000000000002</v>
      </c>
      <c r="G757">
        <v>4800</v>
      </c>
      <c r="H757">
        <v>4300</v>
      </c>
      <c r="I757" t="s">
        <v>17</v>
      </c>
      <c r="J757" t="s">
        <v>17</v>
      </c>
      <c r="K757" t="s">
        <v>17</v>
      </c>
      <c r="L757" t="s">
        <v>17</v>
      </c>
      <c r="M757" t="s">
        <v>17</v>
      </c>
      <c r="N757" t="s">
        <v>17</v>
      </c>
      <c r="O757" t="s">
        <v>17</v>
      </c>
      <c r="P757" t="s">
        <v>17</v>
      </c>
    </row>
    <row r="758" spans="2:16">
      <c r="B758">
        <v>1985</v>
      </c>
      <c r="C758">
        <v>2</v>
      </c>
      <c r="D758">
        <v>13</v>
      </c>
      <c r="E758">
        <v>25.41</v>
      </c>
      <c r="F758">
        <v>1.55</v>
      </c>
      <c r="G758">
        <v>5500</v>
      </c>
      <c r="H758">
        <v>5000</v>
      </c>
      <c r="I758" t="s">
        <v>17</v>
      </c>
      <c r="J758" t="s">
        <v>17</v>
      </c>
      <c r="K758" t="s">
        <v>17</v>
      </c>
      <c r="L758" t="s">
        <v>17</v>
      </c>
      <c r="M758" t="s">
        <v>17</v>
      </c>
      <c r="N758" t="s">
        <v>17</v>
      </c>
      <c r="O758" t="s">
        <v>17</v>
      </c>
      <c r="P758" t="s">
        <v>17</v>
      </c>
    </row>
    <row r="759" spans="2:16">
      <c r="B759">
        <v>1985</v>
      </c>
      <c r="C759">
        <v>2</v>
      </c>
      <c r="D759">
        <v>14</v>
      </c>
      <c r="E759">
        <v>37.75</v>
      </c>
      <c r="F759">
        <v>2.38</v>
      </c>
      <c r="G759">
        <v>4700</v>
      </c>
      <c r="H759">
        <v>4500</v>
      </c>
      <c r="I759" t="s">
        <v>17</v>
      </c>
      <c r="J759" t="s">
        <v>17</v>
      </c>
      <c r="K759" t="s">
        <v>17</v>
      </c>
      <c r="L759" t="s">
        <v>17</v>
      </c>
      <c r="M759" t="s">
        <v>17</v>
      </c>
      <c r="N759" t="s">
        <v>17</v>
      </c>
      <c r="O759" t="s">
        <v>17</v>
      </c>
      <c r="P759" t="s">
        <v>17</v>
      </c>
    </row>
    <row r="760" spans="2:16">
      <c r="B760">
        <v>1985</v>
      </c>
      <c r="C760">
        <v>3</v>
      </c>
      <c r="D760">
        <v>1</v>
      </c>
      <c r="E760">
        <v>26.5</v>
      </c>
      <c r="F760">
        <v>1.85</v>
      </c>
      <c r="G760">
        <v>4500</v>
      </c>
      <c r="H760">
        <v>5000</v>
      </c>
      <c r="I760" t="s">
        <v>17</v>
      </c>
      <c r="J760" t="s">
        <v>17</v>
      </c>
      <c r="K760" t="s">
        <v>17</v>
      </c>
      <c r="L760" t="s">
        <v>17</v>
      </c>
      <c r="M760" t="s">
        <v>17</v>
      </c>
      <c r="N760" t="s">
        <v>17</v>
      </c>
      <c r="O760" t="s">
        <v>17</v>
      </c>
      <c r="P760" t="s">
        <v>17</v>
      </c>
    </row>
    <row r="761" spans="2:16">
      <c r="B761">
        <v>1985</v>
      </c>
      <c r="C761">
        <v>3</v>
      </c>
      <c r="D761">
        <v>2</v>
      </c>
      <c r="E761">
        <v>21.66</v>
      </c>
      <c r="F761">
        <v>1.74</v>
      </c>
      <c r="G761">
        <v>5100</v>
      </c>
      <c r="H761">
        <v>5100</v>
      </c>
      <c r="I761" t="s">
        <v>17</v>
      </c>
      <c r="J761" t="s">
        <v>17</v>
      </c>
      <c r="K761" t="s">
        <v>17</v>
      </c>
      <c r="L761" t="s">
        <v>17</v>
      </c>
      <c r="M761" t="s">
        <v>17</v>
      </c>
      <c r="N761" t="s">
        <v>17</v>
      </c>
      <c r="O761" t="s">
        <v>17</v>
      </c>
      <c r="P761" t="s">
        <v>17</v>
      </c>
    </row>
    <row r="762" spans="2:16">
      <c r="B762">
        <v>1985</v>
      </c>
      <c r="C762">
        <v>3</v>
      </c>
      <c r="D762">
        <v>3</v>
      </c>
      <c r="E762">
        <v>31.82</v>
      </c>
      <c r="F762">
        <v>1.54</v>
      </c>
      <c r="G762">
        <v>5100</v>
      </c>
      <c r="H762">
        <v>4900</v>
      </c>
      <c r="I762" t="s">
        <v>17</v>
      </c>
      <c r="J762" t="s">
        <v>17</v>
      </c>
      <c r="K762" t="s">
        <v>17</v>
      </c>
      <c r="L762" t="s">
        <v>17</v>
      </c>
      <c r="M762" t="s">
        <v>17</v>
      </c>
      <c r="N762" t="s">
        <v>17</v>
      </c>
      <c r="O762" t="s">
        <v>17</v>
      </c>
      <c r="P762" t="s">
        <v>17</v>
      </c>
    </row>
    <row r="763" spans="2:16">
      <c r="B763">
        <v>1985</v>
      </c>
      <c r="C763">
        <v>3</v>
      </c>
      <c r="D763">
        <v>4</v>
      </c>
      <c r="E763">
        <v>33.64</v>
      </c>
      <c r="F763">
        <v>2.4700000000000002</v>
      </c>
      <c r="G763">
        <v>5400</v>
      </c>
      <c r="H763">
        <v>5100</v>
      </c>
      <c r="I763" t="s">
        <v>17</v>
      </c>
      <c r="J763" t="s">
        <v>17</v>
      </c>
      <c r="K763" t="s">
        <v>17</v>
      </c>
      <c r="L763" t="s">
        <v>17</v>
      </c>
      <c r="M763" t="s">
        <v>17</v>
      </c>
      <c r="N763" t="s">
        <v>17</v>
      </c>
      <c r="O763" t="s">
        <v>17</v>
      </c>
      <c r="P763" t="s">
        <v>17</v>
      </c>
    </row>
    <row r="764" spans="2:16">
      <c r="B764">
        <v>1985</v>
      </c>
      <c r="C764">
        <v>3</v>
      </c>
      <c r="D764">
        <v>5</v>
      </c>
      <c r="E764">
        <v>37.75</v>
      </c>
      <c r="F764">
        <v>2.1800000000000002</v>
      </c>
      <c r="G764">
        <v>5000</v>
      </c>
      <c r="H764">
        <v>4800</v>
      </c>
      <c r="I764" t="s">
        <v>17</v>
      </c>
      <c r="J764" t="s">
        <v>17</v>
      </c>
      <c r="K764" t="s">
        <v>17</v>
      </c>
      <c r="L764" t="s">
        <v>17</v>
      </c>
      <c r="M764" t="s">
        <v>17</v>
      </c>
      <c r="N764" t="s">
        <v>17</v>
      </c>
      <c r="O764" t="s">
        <v>17</v>
      </c>
      <c r="P764" t="s">
        <v>17</v>
      </c>
    </row>
    <row r="765" spans="2:16">
      <c r="B765">
        <v>1985</v>
      </c>
      <c r="C765">
        <v>3</v>
      </c>
      <c r="D765">
        <v>6</v>
      </c>
      <c r="E765">
        <v>35.82</v>
      </c>
      <c r="F765">
        <v>2.4700000000000002</v>
      </c>
      <c r="G765">
        <v>5400</v>
      </c>
      <c r="H765">
        <v>5000</v>
      </c>
      <c r="I765" t="s">
        <v>17</v>
      </c>
      <c r="J765" t="s">
        <v>17</v>
      </c>
      <c r="K765" t="s">
        <v>17</v>
      </c>
      <c r="L765" t="s">
        <v>17</v>
      </c>
      <c r="M765" t="s">
        <v>17</v>
      </c>
      <c r="N765" t="s">
        <v>17</v>
      </c>
      <c r="O765" t="s">
        <v>17</v>
      </c>
      <c r="P765" t="s">
        <v>17</v>
      </c>
    </row>
    <row r="766" spans="2:16">
      <c r="B766">
        <v>1985</v>
      </c>
      <c r="C766">
        <v>3</v>
      </c>
      <c r="D766">
        <v>7</v>
      </c>
      <c r="E766">
        <v>31.46</v>
      </c>
      <c r="F766">
        <v>2.71</v>
      </c>
      <c r="G766">
        <v>4900</v>
      </c>
      <c r="H766">
        <v>4500</v>
      </c>
      <c r="I766" t="s">
        <v>17</v>
      </c>
      <c r="J766" t="s">
        <v>17</v>
      </c>
      <c r="K766" t="s">
        <v>17</v>
      </c>
      <c r="L766" t="s">
        <v>17</v>
      </c>
      <c r="M766" t="s">
        <v>17</v>
      </c>
      <c r="N766" t="s">
        <v>17</v>
      </c>
      <c r="O766" t="s">
        <v>17</v>
      </c>
      <c r="P766" t="s">
        <v>17</v>
      </c>
    </row>
    <row r="767" spans="2:16">
      <c r="B767">
        <v>1985</v>
      </c>
      <c r="C767">
        <v>3</v>
      </c>
      <c r="D767">
        <v>8</v>
      </c>
      <c r="E767">
        <v>32.43</v>
      </c>
      <c r="F767">
        <v>2.61</v>
      </c>
      <c r="G767">
        <v>4700</v>
      </c>
      <c r="H767">
        <v>4900</v>
      </c>
      <c r="I767" t="s">
        <v>17</v>
      </c>
      <c r="J767" t="s">
        <v>17</v>
      </c>
      <c r="K767" t="s">
        <v>17</v>
      </c>
      <c r="L767" t="s">
        <v>17</v>
      </c>
      <c r="M767" t="s">
        <v>17</v>
      </c>
      <c r="N767" t="s">
        <v>17</v>
      </c>
      <c r="O767" t="s">
        <v>17</v>
      </c>
      <c r="P767" t="s">
        <v>17</v>
      </c>
    </row>
    <row r="768" spans="2:16">
      <c r="B768">
        <v>1985</v>
      </c>
      <c r="C768">
        <v>3</v>
      </c>
      <c r="D768">
        <v>9</v>
      </c>
      <c r="E768">
        <v>35.090000000000003</v>
      </c>
      <c r="F768">
        <v>2.21</v>
      </c>
      <c r="G768">
        <v>5100</v>
      </c>
      <c r="H768">
        <v>4900</v>
      </c>
      <c r="I768" t="s">
        <v>17</v>
      </c>
      <c r="J768" t="s">
        <v>17</v>
      </c>
      <c r="K768" t="s">
        <v>17</v>
      </c>
      <c r="L768" t="s">
        <v>17</v>
      </c>
      <c r="M768" t="s">
        <v>17</v>
      </c>
      <c r="N768" t="s">
        <v>17</v>
      </c>
      <c r="O768" t="s">
        <v>17</v>
      </c>
      <c r="P768" t="s">
        <v>17</v>
      </c>
    </row>
    <row r="769" spans="2:16">
      <c r="B769">
        <v>1985</v>
      </c>
      <c r="C769">
        <v>3</v>
      </c>
      <c r="D769">
        <v>10</v>
      </c>
      <c r="E769">
        <v>35.450000000000003</v>
      </c>
      <c r="F769">
        <v>2.23</v>
      </c>
      <c r="G769">
        <v>4700</v>
      </c>
      <c r="H769">
        <v>4400</v>
      </c>
      <c r="I769" t="s">
        <v>17</v>
      </c>
      <c r="J769" t="s">
        <v>17</v>
      </c>
      <c r="K769" t="s">
        <v>17</v>
      </c>
      <c r="L769" t="s">
        <v>17</v>
      </c>
      <c r="M769" t="s">
        <v>17</v>
      </c>
      <c r="N769" t="s">
        <v>17</v>
      </c>
      <c r="O769" t="s">
        <v>17</v>
      </c>
      <c r="P769" t="s">
        <v>17</v>
      </c>
    </row>
    <row r="770" spans="2:16">
      <c r="B770">
        <v>1985</v>
      </c>
      <c r="C770">
        <v>3</v>
      </c>
      <c r="D770">
        <v>11</v>
      </c>
      <c r="E770">
        <v>31.82</v>
      </c>
      <c r="F770">
        <v>2.56</v>
      </c>
      <c r="G770">
        <v>4300</v>
      </c>
      <c r="H770">
        <v>4800</v>
      </c>
      <c r="I770" t="s">
        <v>17</v>
      </c>
      <c r="J770" t="s">
        <v>17</v>
      </c>
      <c r="K770" t="s">
        <v>17</v>
      </c>
      <c r="L770" t="s">
        <v>17</v>
      </c>
      <c r="M770" t="s">
        <v>17</v>
      </c>
      <c r="N770" t="s">
        <v>17</v>
      </c>
      <c r="O770" t="s">
        <v>17</v>
      </c>
      <c r="P770" t="s">
        <v>17</v>
      </c>
    </row>
    <row r="771" spans="2:16">
      <c r="B771">
        <v>1985</v>
      </c>
      <c r="C771">
        <v>3</v>
      </c>
      <c r="D771">
        <v>12</v>
      </c>
      <c r="E771">
        <v>36.54</v>
      </c>
      <c r="F771">
        <v>2.3199999999999998</v>
      </c>
      <c r="G771">
        <v>3900</v>
      </c>
      <c r="H771">
        <v>4600</v>
      </c>
      <c r="I771" t="s">
        <v>17</v>
      </c>
      <c r="J771" t="s">
        <v>17</v>
      </c>
      <c r="K771" t="s">
        <v>17</v>
      </c>
      <c r="L771" t="s">
        <v>17</v>
      </c>
      <c r="M771" t="s">
        <v>17</v>
      </c>
      <c r="N771" t="s">
        <v>17</v>
      </c>
      <c r="O771" t="s">
        <v>17</v>
      </c>
      <c r="P771" t="s">
        <v>17</v>
      </c>
    </row>
    <row r="772" spans="2:16">
      <c r="B772">
        <v>1985</v>
      </c>
      <c r="C772">
        <v>3</v>
      </c>
      <c r="D772">
        <v>13</v>
      </c>
      <c r="E772">
        <v>27.83</v>
      </c>
      <c r="F772">
        <v>2.6</v>
      </c>
      <c r="G772">
        <v>4100</v>
      </c>
      <c r="H772">
        <v>4600</v>
      </c>
      <c r="I772" t="s">
        <v>17</v>
      </c>
      <c r="J772" t="s">
        <v>17</v>
      </c>
      <c r="K772" t="s">
        <v>17</v>
      </c>
      <c r="L772" t="s">
        <v>17</v>
      </c>
      <c r="M772" t="s">
        <v>17</v>
      </c>
      <c r="N772" t="s">
        <v>17</v>
      </c>
      <c r="O772" t="s">
        <v>17</v>
      </c>
      <c r="P772" t="s">
        <v>17</v>
      </c>
    </row>
    <row r="773" spans="2:16">
      <c r="B773">
        <v>1985</v>
      </c>
      <c r="C773">
        <v>3</v>
      </c>
      <c r="D773">
        <v>14</v>
      </c>
      <c r="E773">
        <v>37.15</v>
      </c>
      <c r="F773">
        <v>2.36</v>
      </c>
      <c r="G773">
        <v>4100</v>
      </c>
      <c r="H773">
        <v>4800</v>
      </c>
      <c r="I773" t="s">
        <v>17</v>
      </c>
      <c r="J773" t="s">
        <v>17</v>
      </c>
      <c r="K773" t="s">
        <v>17</v>
      </c>
      <c r="L773" t="s">
        <v>17</v>
      </c>
      <c r="M773" t="s">
        <v>17</v>
      </c>
      <c r="N773" t="s">
        <v>17</v>
      </c>
      <c r="O773" t="s">
        <v>17</v>
      </c>
      <c r="P773" t="s">
        <v>17</v>
      </c>
    </row>
    <row r="774" spans="2:16">
      <c r="B774">
        <v>1985</v>
      </c>
      <c r="C774">
        <v>4</v>
      </c>
      <c r="D774">
        <v>1</v>
      </c>
      <c r="E774">
        <v>24.56</v>
      </c>
      <c r="F774">
        <v>1.95</v>
      </c>
      <c r="G774">
        <v>4200</v>
      </c>
      <c r="H774">
        <v>5400</v>
      </c>
      <c r="I774" t="s">
        <v>17</v>
      </c>
      <c r="J774" t="s">
        <v>17</v>
      </c>
      <c r="K774" t="s">
        <v>17</v>
      </c>
      <c r="L774" t="s">
        <v>17</v>
      </c>
      <c r="M774" t="s">
        <v>17</v>
      </c>
      <c r="N774" t="s">
        <v>17</v>
      </c>
      <c r="O774" t="s">
        <v>17</v>
      </c>
      <c r="P774" t="s">
        <v>17</v>
      </c>
    </row>
    <row r="775" spans="2:16">
      <c r="B775">
        <v>1985</v>
      </c>
      <c r="C775">
        <v>4</v>
      </c>
      <c r="D775">
        <v>2</v>
      </c>
      <c r="E775">
        <v>19.36</v>
      </c>
      <c r="F775">
        <v>2.14</v>
      </c>
      <c r="G775">
        <v>4100</v>
      </c>
      <c r="H775">
        <v>4800</v>
      </c>
      <c r="I775" t="s">
        <v>17</v>
      </c>
      <c r="J775" t="s">
        <v>17</v>
      </c>
      <c r="K775" t="s">
        <v>17</v>
      </c>
      <c r="L775" t="s">
        <v>17</v>
      </c>
      <c r="M775" t="s">
        <v>17</v>
      </c>
      <c r="N775" t="s">
        <v>17</v>
      </c>
      <c r="O775" t="s">
        <v>17</v>
      </c>
      <c r="P775" t="s">
        <v>17</v>
      </c>
    </row>
    <row r="776" spans="2:16">
      <c r="B776">
        <v>1985</v>
      </c>
      <c r="C776">
        <v>4</v>
      </c>
      <c r="D776">
        <v>3</v>
      </c>
      <c r="E776">
        <v>33.4</v>
      </c>
      <c r="F776">
        <v>2.0099999999999998</v>
      </c>
      <c r="G776">
        <v>3700</v>
      </c>
      <c r="H776">
        <v>4200</v>
      </c>
      <c r="I776" t="s">
        <v>17</v>
      </c>
      <c r="J776" t="s">
        <v>17</v>
      </c>
      <c r="K776" t="s">
        <v>17</v>
      </c>
      <c r="L776" t="s">
        <v>17</v>
      </c>
      <c r="M776" t="s">
        <v>17</v>
      </c>
      <c r="N776" t="s">
        <v>17</v>
      </c>
      <c r="O776" t="s">
        <v>17</v>
      </c>
      <c r="P776" t="s">
        <v>17</v>
      </c>
    </row>
    <row r="777" spans="2:16">
      <c r="B777">
        <v>1985</v>
      </c>
      <c r="C777">
        <v>4</v>
      </c>
      <c r="D777">
        <v>4</v>
      </c>
      <c r="E777">
        <v>33.880000000000003</v>
      </c>
      <c r="F777">
        <v>2.57</v>
      </c>
      <c r="G777">
        <v>4900</v>
      </c>
      <c r="H777">
        <v>4600</v>
      </c>
      <c r="I777" t="s">
        <v>17</v>
      </c>
      <c r="J777" t="s">
        <v>17</v>
      </c>
      <c r="K777" t="s">
        <v>17</v>
      </c>
      <c r="L777" t="s">
        <v>17</v>
      </c>
      <c r="M777" t="s">
        <v>17</v>
      </c>
      <c r="N777" t="s">
        <v>17</v>
      </c>
      <c r="O777" t="s">
        <v>17</v>
      </c>
      <c r="P777" t="s">
        <v>17</v>
      </c>
    </row>
    <row r="778" spans="2:16">
      <c r="B778">
        <v>1985</v>
      </c>
      <c r="C778">
        <v>4</v>
      </c>
      <c r="D778">
        <v>5</v>
      </c>
      <c r="E778">
        <v>29.64</v>
      </c>
      <c r="F778">
        <v>2.8</v>
      </c>
      <c r="G778">
        <v>4300</v>
      </c>
      <c r="H778">
        <v>4400</v>
      </c>
      <c r="I778" t="s">
        <v>17</v>
      </c>
      <c r="J778" t="s">
        <v>17</v>
      </c>
      <c r="K778" t="s">
        <v>17</v>
      </c>
      <c r="L778" t="s">
        <v>17</v>
      </c>
      <c r="M778" t="s">
        <v>17</v>
      </c>
      <c r="N778" t="s">
        <v>17</v>
      </c>
      <c r="O778" t="s">
        <v>17</v>
      </c>
      <c r="P778" t="s">
        <v>17</v>
      </c>
    </row>
    <row r="779" spans="2:16">
      <c r="B779">
        <v>1985</v>
      </c>
      <c r="C779">
        <v>4</v>
      </c>
      <c r="D779">
        <v>6</v>
      </c>
      <c r="E779">
        <v>30.25</v>
      </c>
      <c r="F779">
        <v>2.58</v>
      </c>
      <c r="G779">
        <v>4700</v>
      </c>
      <c r="H779">
        <v>4600</v>
      </c>
      <c r="I779" t="s">
        <v>17</v>
      </c>
      <c r="J779" t="s">
        <v>17</v>
      </c>
      <c r="K779" t="s">
        <v>17</v>
      </c>
      <c r="L779" t="s">
        <v>17</v>
      </c>
      <c r="M779" t="s">
        <v>17</v>
      </c>
      <c r="N779" t="s">
        <v>17</v>
      </c>
      <c r="O779" t="s">
        <v>17</v>
      </c>
      <c r="P779" t="s">
        <v>17</v>
      </c>
    </row>
    <row r="780" spans="2:16">
      <c r="B780">
        <v>1985</v>
      </c>
      <c r="C780">
        <v>4</v>
      </c>
      <c r="D780">
        <v>7</v>
      </c>
      <c r="E780">
        <v>28.19</v>
      </c>
      <c r="F780">
        <v>2.65</v>
      </c>
      <c r="G780">
        <v>4700</v>
      </c>
      <c r="H780">
        <v>4700</v>
      </c>
      <c r="I780" t="s">
        <v>17</v>
      </c>
      <c r="J780" t="s">
        <v>17</v>
      </c>
      <c r="K780" t="s">
        <v>17</v>
      </c>
      <c r="L780" t="s">
        <v>17</v>
      </c>
      <c r="M780" t="s">
        <v>17</v>
      </c>
      <c r="N780" t="s">
        <v>17</v>
      </c>
      <c r="O780" t="s">
        <v>17</v>
      </c>
      <c r="P780" t="s">
        <v>17</v>
      </c>
    </row>
    <row r="781" spans="2:16">
      <c r="B781">
        <v>1985</v>
      </c>
      <c r="C781">
        <v>4</v>
      </c>
      <c r="D781">
        <v>8</v>
      </c>
      <c r="E781">
        <v>30.13</v>
      </c>
      <c r="F781">
        <v>2.58</v>
      </c>
      <c r="G781">
        <v>4800</v>
      </c>
      <c r="H781">
        <v>4900</v>
      </c>
      <c r="I781" t="s">
        <v>17</v>
      </c>
      <c r="J781" t="s">
        <v>17</v>
      </c>
      <c r="K781" t="s">
        <v>17</v>
      </c>
      <c r="L781" t="s">
        <v>17</v>
      </c>
      <c r="M781" t="s">
        <v>17</v>
      </c>
      <c r="N781" t="s">
        <v>17</v>
      </c>
      <c r="O781" t="s">
        <v>17</v>
      </c>
      <c r="P781" t="s">
        <v>17</v>
      </c>
    </row>
    <row r="782" spans="2:16">
      <c r="B782">
        <v>1985</v>
      </c>
      <c r="C782">
        <v>4</v>
      </c>
      <c r="D782">
        <v>9</v>
      </c>
      <c r="E782">
        <v>37.630000000000003</v>
      </c>
      <c r="F782">
        <v>2.13</v>
      </c>
      <c r="G782">
        <v>4800</v>
      </c>
      <c r="H782">
        <v>4600</v>
      </c>
      <c r="I782" t="s">
        <v>17</v>
      </c>
      <c r="J782" t="s">
        <v>17</v>
      </c>
      <c r="K782" t="s">
        <v>17</v>
      </c>
      <c r="L782" t="s">
        <v>17</v>
      </c>
      <c r="M782" t="s">
        <v>17</v>
      </c>
      <c r="N782" t="s">
        <v>17</v>
      </c>
      <c r="O782" t="s">
        <v>17</v>
      </c>
      <c r="P782" t="s">
        <v>17</v>
      </c>
    </row>
    <row r="783" spans="2:16">
      <c r="B783">
        <v>1985</v>
      </c>
      <c r="C783">
        <v>4</v>
      </c>
      <c r="D783">
        <v>10</v>
      </c>
      <c r="E783">
        <v>32.549999999999997</v>
      </c>
      <c r="F783">
        <v>2.4900000000000002</v>
      </c>
      <c r="G783">
        <v>5300</v>
      </c>
      <c r="H783">
        <v>4900</v>
      </c>
      <c r="I783" t="s">
        <v>17</v>
      </c>
      <c r="J783" t="s">
        <v>17</v>
      </c>
      <c r="K783" t="s">
        <v>17</v>
      </c>
      <c r="L783" t="s">
        <v>17</v>
      </c>
      <c r="M783" t="s">
        <v>17</v>
      </c>
      <c r="N783" t="s">
        <v>17</v>
      </c>
      <c r="O783" t="s">
        <v>17</v>
      </c>
      <c r="P783" t="s">
        <v>17</v>
      </c>
    </row>
    <row r="784" spans="2:16">
      <c r="B784">
        <v>1985</v>
      </c>
      <c r="C784">
        <v>4</v>
      </c>
      <c r="D784">
        <v>11</v>
      </c>
      <c r="E784">
        <v>32.79</v>
      </c>
      <c r="F784">
        <v>2.38</v>
      </c>
      <c r="G784">
        <v>5000</v>
      </c>
      <c r="H784">
        <v>4700</v>
      </c>
      <c r="I784" t="s">
        <v>17</v>
      </c>
      <c r="J784" t="s">
        <v>17</v>
      </c>
      <c r="K784" t="s">
        <v>17</v>
      </c>
      <c r="L784" t="s">
        <v>17</v>
      </c>
      <c r="M784" t="s">
        <v>17</v>
      </c>
      <c r="N784" t="s">
        <v>17</v>
      </c>
      <c r="O784" t="s">
        <v>17</v>
      </c>
      <c r="P784" t="s">
        <v>17</v>
      </c>
    </row>
    <row r="785" spans="2:16">
      <c r="B785">
        <v>1985</v>
      </c>
      <c r="C785">
        <v>4</v>
      </c>
      <c r="D785">
        <v>12</v>
      </c>
      <c r="E785">
        <v>35.21</v>
      </c>
      <c r="F785">
        <v>2.06</v>
      </c>
      <c r="G785">
        <v>5200</v>
      </c>
      <c r="H785">
        <v>5000</v>
      </c>
      <c r="I785" t="s">
        <v>17</v>
      </c>
      <c r="J785" t="s">
        <v>17</v>
      </c>
      <c r="K785" t="s">
        <v>17</v>
      </c>
      <c r="L785" t="s">
        <v>17</v>
      </c>
      <c r="M785" t="s">
        <v>17</v>
      </c>
      <c r="N785" t="s">
        <v>17</v>
      </c>
      <c r="O785" t="s">
        <v>17</v>
      </c>
      <c r="P785" t="s">
        <v>17</v>
      </c>
    </row>
    <row r="786" spans="2:16">
      <c r="B786">
        <v>1985</v>
      </c>
      <c r="C786">
        <v>4</v>
      </c>
      <c r="D786">
        <v>13</v>
      </c>
      <c r="E786">
        <v>23.47</v>
      </c>
      <c r="F786">
        <v>2.84</v>
      </c>
      <c r="G786">
        <v>5000</v>
      </c>
      <c r="H786">
        <v>4400</v>
      </c>
      <c r="I786" t="s">
        <v>17</v>
      </c>
      <c r="J786" t="s">
        <v>17</v>
      </c>
      <c r="K786" t="s">
        <v>17</v>
      </c>
      <c r="L786" t="s">
        <v>17</v>
      </c>
      <c r="M786" t="s">
        <v>17</v>
      </c>
      <c r="N786" t="s">
        <v>17</v>
      </c>
      <c r="O786" t="s">
        <v>17</v>
      </c>
      <c r="P786" t="s">
        <v>17</v>
      </c>
    </row>
    <row r="787" spans="2:16">
      <c r="B787">
        <v>1985</v>
      </c>
      <c r="C787">
        <v>4</v>
      </c>
      <c r="D787">
        <v>14</v>
      </c>
      <c r="E787">
        <v>33.270000000000003</v>
      </c>
      <c r="F787">
        <v>2.58</v>
      </c>
      <c r="G787">
        <v>5100</v>
      </c>
      <c r="H787">
        <v>5300</v>
      </c>
      <c r="I787" t="s">
        <v>17</v>
      </c>
      <c r="J787" t="s">
        <v>17</v>
      </c>
      <c r="K787" t="s">
        <v>17</v>
      </c>
      <c r="L787" t="s">
        <v>17</v>
      </c>
      <c r="M787" t="s">
        <v>17</v>
      </c>
      <c r="N787" t="s">
        <v>17</v>
      </c>
      <c r="O787" t="s">
        <v>17</v>
      </c>
      <c r="P787" t="s">
        <v>17</v>
      </c>
    </row>
    <row r="788" spans="2:16">
      <c r="B788">
        <v>1986</v>
      </c>
      <c r="C788">
        <v>1</v>
      </c>
      <c r="D788">
        <v>1</v>
      </c>
      <c r="E788">
        <v>38.11</v>
      </c>
      <c r="F788" t="s">
        <v>17</v>
      </c>
      <c r="G788" t="s">
        <v>17</v>
      </c>
      <c r="H788" t="s">
        <v>17</v>
      </c>
      <c r="I788">
        <v>5.6</v>
      </c>
      <c r="J788">
        <v>4</v>
      </c>
      <c r="K788">
        <v>91</v>
      </c>
      <c r="L788">
        <v>566</v>
      </c>
      <c r="M788" t="s">
        <v>17</v>
      </c>
      <c r="N788" t="s">
        <v>17</v>
      </c>
      <c r="O788" t="s">
        <v>17</v>
      </c>
      <c r="P788">
        <v>6.7</v>
      </c>
    </row>
    <row r="789" spans="2:16">
      <c r="B789">
        <v>1986</v>
      </c>
      <c r="C789">
        <v>1</v>
      </c>
      <c r="D789">
        <v>2</v>
      </c>
      <c r="E789">
        <v>38.6</v>
      </c>
      <c r="F789" t="s">
        <v>17</v>
      </c>
      <c r="G789" t="s">
        <v>17</v>
      </c>
      <c r="H789" t="s">
        <v>17</v>
      </c>
      <c r="I789">
        <v>5.8</v>
      </c>
      <c r="J789">
        <v>12</v>
      </c>
      <c r="K789">
        <v>63</v>
      </c>
      <c r="L789">
        <v>751</v>
      </c>
      <c r="M789" t="s">
        <v>17</v>
      </c>
      <c r="N789" t="s">
        <v>17</v>
      </c>
      <c r="O789" t="s">
        <v>17</v>
      </c>
      <c r="P789">
        <v>6.8</v>
      </c>
    </row>
    <row r="790" spans="2:16">
      <c r="B790">
        <v>1986</v>
      </c>
      <c r="C790">
        <v>1</v>
      </c>
      <c r="D790">
        <v>3</v>
      </c>
      <c r="E790">
        <v>44.41</v>
      </c>
      <c r="F790" t="s">
        <v>17</v>
      </c>
      <c r="G790" t="s">
        <v>17</v>
      </c>
      <c r="H790" t="s">
        <v>17</v>
      </c>
      <c r="I790">
        <v>6</v>
      </c>
      <c r="J790">
        <v>3</v>
      </c>
      <c r="K790">
        <v>65</v>
      </c>
      <c r="L790">
        <v>636</v>
      </c>
      <c r="M790" t="s">
        <v>17</v>
      </c>
      <c r="N790" t="s">
        <v>17</v>
      </c>
      <c r="O790" t="s">
        <v>17</v>
      </c>
      <c r="P790">
        <v>6.8</v>
      </c>
    </row>
    <row r="791" spans="2:16">
      <c r="B791">
        <v>1986</v>
      </c>
      <c r="C791">
        <v>1</v>
      </c>
      <c r="D791">
        <v>4</v>
      </c>
      <c r="E791">
        <v>39.81</v>
      </c>
      <c r="F791" t="s">
        <v>17</v>
      </c>
      <c r="G791" t="s">
        <v>17</v>
      </c>
      <c r="H791" t="s">
        <v>17</v>
      </c>
      <c r="I791">
        <v>5.9</v>
      </c>
      <c r="J791">
        <v>15</v>
      </c>
      <c r="K791">
        <v>148</v>
      </c>
      <c r="L791">
        <v>704</v>
      </c>
      <c r="M791" t="s">
        <v>17</v>
      </c>
      <c r="N791" t="s">
        <v>17</v>
      </c>
      <c r="O791" t="s">
        <v>17</v>
      </c>
      <c r="P791">
        <v>6.9</v>
      </c>
    </row>
    <row r="792" spans="2:16">
      <c r="B792">
        <v>1986</v>
      </c>
      <c r="C792">
        <v>1</v>
      </c>
      <c r="D792">
        <v>5</v>
      </c>
      <c r="E792">
        <v>47.07</v>
      </c>
      <c r="F792" t="s">
        <v>17</v>
      </c>
      <c r="G792" t="s">
        <v>17</v>
      </c>
      <c r="H792" t="s">
        <v>17</v>
      </c>
      <c r="I792">
        <v>5.6</v>
      </c>
      <c r="J792">
        <v>5</v>
      </c>
      <c r="K792">
        <v>106</v>
      </c>
      <c r="L792">
        <v>764</v>
      </c>
      <c r="M792" t="s">
        <v>17</v>
      </c>
      <c r="N792" t="s">
        <v>17</v>
      </c>
      <c r="O792" t="s">
        <v>17</v>
      </c>
      <c r="P792">
        <v>6.8</v>
      </c>
    </row>
    <row r="793" spans="2:16">
      <c r="B793">
        <v>1986</v>
      </c>
      <c r="C793">
        <v>1</v>
      </c>
      <c r="D793">
        <v>6</v>
      </c>
      <c r="E793">
        <v>43.8</v>
      </c>
      <c r="F793" t="s">
        <v>17</v>
      </c>
      <c r="G793" t="s">
        <v>17</v>
      </c>
      <c r="H793" t="s">
        <v>17</v>
      </c>
      <c r="I793">
        <v>5.5</v>
      </c>
      <c r="J793">
        <v>8</v>
      </c>
      <c r="K793">
        <v>79</v>
      </c>
      <c r="L793">
        <v>654</v>
      </c>
      <c r="M793" t="s">
        <v>17</v>
      </c>
      <c r="N793" t="s">
        <v>17</v>
      </c>
      <c r="O793" t="s">
        <v>17</v>
      </c>
      <c r="P793">
        <v>6.8</v>
      </c>
    </row>
    <row r="794" spans="2:16">
      <c r="B794">
        <v>1986</v>
      </c>
      <c r="C794">
        <v>1</v>
      </c>
      <c r="D794">
        <v>7</v>
      </c>
      <c r="E794">
        <v>48.16</v>
      </c>
      <c r="F794" t="s">
        <v>17</v>
      </c>
      <c r="G794" t="s">
        <v>17</v>
      </c>
      <c r="H794" t="s">
        <v>17</v>
      </c>
      <c r="I794">
        <v>5.2</v>
      </c>
      <c r="J794">
        <v>19</v>
      </c>
      <c r="K794">
        <v>108</v>
      </c>
      <c r="L794">
        <v>786</v>
      </c>
      <c r="M794" t="s">
        <v>17</v>
      </c>
      <c r="N794" t="s">
        <v>17</v>
      </c>
      <c r="O794" t="s">
        <v>17</v>
      </c>
      <c r="P794">
        <v>6.7</v>
      </c>
    </row>
    <row r="795" spans="2:16">
      <c r="B795">
        <v>1986</v>
      </c>
      <c r="C795">
        <v>1</v>
      </c>
      <c r="D795">
        <v>8</v>
      </c>
      <c r="E795">
        <v>38.840000000000003</v>
      </c>
      <c r="F795" t="s">
        <v>17</v>
      </c>
      <c r="G795" t="s">
        <v>17</v>
      </c>
      <c r="H795" t="s">
        <v>17</v>
      </c>
      <c r="I795">
        <v>5.0999999999999996</v>
      </c>
      <c r="J795">
        <v>25</v>
      </c>
      <c r="K795">
        <v>48</v>
      </c>
      <c r="L795">
        <v>744</v>
      </c>
      <c r="M795" t="s">
        <v>17</v>
      </c>
      <c r="N795" t="s">
        <v>17</v>
      </c>
      <c r="O795" t="s">
        <v>17</v>
      </c>
      <c r="P795">
        <v>6.7</v>
      </c>
    </row>
    <row r="796" spans="2:16">
      <c r="B796">
        <v>1986</v>
      </c>
      <c r="C796">
        <v>1</v>
      </c>
      <c r="D796">
        <v>9</v>
      </c>
      <c r="E796">
        <v>44.29</v>
      </c>
      <c r="F796" t="s">
        <v>17</v>
      </c>
      <c r="G796" t="s">
        <v>17</v>
      </c>
      <c r="H796" t="s">
        <v>17</v>
      </c>
      <c r="I796">
        <v>5.4</v>
      </c>
      <c r="J796">
        <v>17</v>
      </c>
      <c r="K796">
        <v>77</v>
      </c>
      <c r="L796">
        <v>777</v>
      </c>
      <c r="M796" t="s">
        <v>17</v>
      </c>
      <c r="N796" t="s">
        <v>17</v>
      </c>
      <c r="O796" t="s">
        <v>17</v>
      </c>
      <c r="P796">
        <v>6.8</v>
      </c>
    </row>
    <row r="797" spans="2:16">
      <c r="B797">
        <v>1986</v>
      </c>
      <c r="C797">
        <v>1</v>
      </c>
      <c r="D797">
        <v>10</v>
      </c>
      <c r="E797">
        <v>45.13</v>
      </c>
      <c r="F797" t="s">
        <v>17</v>
      </c>
      <c r="G797" t="s">
        <v>17</v>
      </c>
      <c r="H797" t="s">
        <v>17</v>
      </c>
      <c r="I797">
        <v>5.5</v>
      </c>
      <c r="J797">
        <v>8</v>
      </c>
      <c r="K797">
        <v>88</v>
      </c>
      <c r="L797">
        <v>767</v>
      </c>
      <c r="M797" t="s">
        <v>17</v>
      </c>
      <c r="N797" t="s">
        <v>17</v>
      </c>
      <c r="O797" t="s">
        <v>17</v>
      </c>
      <c r="P797">
        <v>6.7</v>
      </c>
    </row>
    <row r="798" spans="2:16">
      <c r="B798">
        <v>1986</v>
      </c>
      <c r="C798">
        <v>1</v>
      </c>
      <c r="D798">
        <v>11</v>
      </c>
      <c r="E798">
        <v>42.95</v>
      </c>
      <c r="F798" t="s">
        <v>17</v>
      </c>
      <c r="G798" t="s">
        <v>17</v>
      </c>
      <c r="H798" t="s">
        <v>17</v>
      </c>
      <c r="I798">
        <v>5.7</v>
      </c>
      <c r="J798">
        <v>16</v>
      </c>
      <c r="K798">
        <v>198</v>
      </c>
      <c r="L798">
        <v>819</v>
      </c>
      <c r="M798" t="s">
        <v>17</v>
      </c>
      <c r="N798" t="s">
        <v>17</v>
      </c>
      <c r="O798" t="s">
        <v>17</v>
      </c>
      <c r="P798">
        <v>6.8</v>
      </c>
    </row>
    <row r="799" spans="2:16">
      <c r="B799">
        <v>1986</v>
      </c>
      <c r="C799">
        <v>1</v>
      </c>
      <c r="D799">
        <v>12</v>
      </c>
      <c r="E799">
        <v>47.31</v>
      </c>
      <c r="F799" t="s">
        <v>17</v>
      </c>
      <c r="G799" t="s">
        <v>17</v>
      </c>
      <c r="H799" t="s">
        <v>17</v>
      </c>
      <c r="I799">
        <v>5.5</v>
      </c>
      <c r="J799">
        <v>19</v>
      </c>
      <c r="K799">
        <v>198</v>
      </c>
      <c r="L799">
        <v>697</v>
      </c>
      <c r="M799" t="s">
        <v>17</v>
      </c>
      <c r="N799" t="s">
        <v>17</v>
      </c>
      <c r="O799" t="s">
        <v>17</v>
      </c>
      <c r="P799">
        <v>6.7</v>
      </c>
    </row>
    <row r="800" spans="2:16">
      <c r="B800">
        <v>1986</v>
      </c>
      <c r="C800">
        <v>1</v>
      </c>
      <c r="D800">
        <v>13</v>
      </c>
      <c r="E800">
        <v>44.29</v>
      </c>
      <c r="F800" t="s">
        <v>17</v>
      </c>
      <c r="G800" t="s">
        <v>17</v>
      </c>
      <c r="H800" t="s">
        <v>17</v>
      </c>
      <c r="I800">
        <v>5.5</v>
      </c>
      <c r="J800">
        <v>4</v>
      </c>
      <c r="K800">
        <v>146</v>
      </c>
      <c r="L800">
        <v>724</v>
      </c>
      <c r="M800" t="s">
        <v>17</v>
      </c>
      <c r="N800" t="s">
        <v>17</v>
      </c>
      <c r="O800" t="s">
        <v>17</v>
      </c>
      <c r="P800">
        <v>6.7</v>
      </c>
    </row>
    <row r="801" spans="2:16">
      <c r="B801">
        <v>1986</v>
      </c>
      <c r="C801">
        <v>1</v>
      </c>
      <c r="D801">
        <v>14</v>
      </c>
      <c r="E801">
        <v>43.56</v>
      </c>
      <c r="F801" t="s">
        <v>17</v>
      </c>
      <c r="G801" t="s">
        <v>17</v>
      </c>
      <c r="H801" t="s">
        <v>17</v>
      </c>
      <c r="I801">
        <v>5.4</v>
      </c>
      <c r="J801">
        <v>10</v>
      </c>
      <c r="K801">
        <v>110</v>
      </c>
      <c r="L801">
        <v>692</v>
      </c>
      <c r="M801" t="s">
        <v>17</v>
      </c>
      <c r="N801" t="s">
        <v>17</v>
      </c>
      <c r="O801" t="s">
        <v>17</v>
      </c>
      <c r="P801">
        <v>6.7</v>
      </c>
    </row>
    <row r="802" spans="2:16">
      <c r="B802">
        <v>1986</v>
      </c>
      <c r="C802">
        <v>2</v>
      </c>
      <c r="D802">
        <v>1</v>
      </c>
      <c r="E802">
        <v>38.6</v>
      </c>
      <c r="F802" t="s">
        <v>17</v>
      </c>
      <c r="G802" t="s">
        <v>17</v>
      </c>
      <c r="H802" t="s">
        <v>17</v>
      </c>
      <c r="I802">
        <v>5.7</v>
      </c>
      <c r="J802">
        <v>6</v>
      </c>
      <c r="K802">
        <v>90</v>
      </c>
      <c r="L802">
        <v>597</v>
      </c>
      <c r="M802" t="s">
        <v>17</v>
      </c>
      <c r="N802" t="s">
        <v>17</v>
      </c>
      <c r="O802" t="s">
        <v>17</v>
      </c>
      <c r="P802">
        <v>6.8</v>
      </c>
    </row>
    <row r="803" spans="2:16">
      <c r="B803">
        <v>1986</v>
      </c>
      <c r="C803">
        <v>2</v>
      </c>
      <c r="D803">
        <v>2</v>
      </c>
      <c r="E803">
        <v>41.5</v>
      </c>
      <c r="F803" t="s">
        <v>17</v>
      </c>
      <c r="G803" t="s">
        <v>17</v>
      </c>
      <c r="H803" t="s">
        <v>17</v>
      </c>
      <c r="I803">
        <v>5.7</v>
      </c>
      <c r="J803">
        <v>11</v>
      </c>
      <c r="K803">
        <v>119</v>
      </c>
      <c r="L803">
        <v>774</v>
      </c>
      <c r="M803" t="s">
        <v>17</v>
      </c>
      <c r="N803" t="s">
        <v>17</v>
      </c>
      <c r="O803" t="s">
        <v>17</v>
      </c>
      <c r="P803">
        <v>6.8</v>
      </c>
    </row>
    <row r="804" spans="2:16">
      <c r="B804">
        <v>1986</v>
      </c>
      <c r="C804">
        <v>2</v>
      </c>
      <c r="D804">
        <v>3</v>
      </c>
      <c r="E804">
        <v>40.53</v>
      </c>
      <c r="F804" t="s">
        <v>17</v>
      </c>
      <c r="G804" t="s">
        <v>17</v>
      </c>
      <c r="H804" t="s">
        <v>17</v>
      </c>
      <c r="I804">
        <v>5.7</v>
      </c>
      <c r="J804">
        <v>18</v>
      </c>
      <c r="K804">
        <v>79</v>
      </c>
      <c r="L804">
        <v>672</v>
      </c>
      <c r="M804" t="s">
        <v>17</v>
      </c>
      <c r="N804" t="s">
        <v>17</v>
      </c>
      <c r="O804" t="s">
        <v>17</v>
      </c>
      <c r="P804">
        <v>6.9</v>
      </c>
    </row>
    <row r="805" spans="2:16">
      <c r="B805">
        <v>1986</v>
      </c>
      <c r="C805">
        <v>2</v>
      </c>
      <c r="D805">
        <v>4</v>
      </c>
      <c r="E805">
        <v>44.29</v>
      </c>
      <c r="F805" t="s">
        <v>17</v>
      </c>
      <c r="G805" t="s">
        <v>17</v>
      </c>
      <c r="H805" t="s">
        <v>17</v>
      </c>
      <c r="I805">
        <v>5.5</v>
      </c>
      <c r="J805">
        <v>12</v>
      </c>
      <c r="K805">
        <v>62</v>
      </c>
      <c r="L805">
        <v>765</v>
      </c>
      <c r="M805" t="s">
        <v>17</v>
      </c>
      <c r="N805" t="s">
        <v>17</v>
      </c>
      <c r="O805" t="s">
        <v>17</v>
      </c>
      <c r="P805">
        <v>6.8</v>
      </c>
    </row>
    <row r="806" spans="2:16">
      <c r="B806">
        <v>1986</v>
      </c>
      <c r="C806">
        <v>2</v>
      </c>
      <c r="D806">
        <v>5</v>
      </c>
      <c r="E806">
        <v>42.83</v>
      </c>
      <c r="F806" t="s">
        <v>17</v>
      </c>
      <c r="G806" t="s">
        <v>17</v>
      </c>
      <c r="H806" t="s">
        <v>17</v>
      </c>
      <c r="I806">
        <v>5.5</v>
      </c>
      <c r="J806">
        <v>6</v>
      </c>
      <c r="K806">
        <v>76</v>
      </c>
      <c r="L806">
        <v>691</v>
      </c>
      <c r="M806" t="s">
        <v>17</v>
      </c>
      <c r="N806" t="s">
        <v>17</v>
      </c>
      <c r="O806" t="s">
        <v>17</v>
      </c>
      <c r="P806">
        <v>6.7</v>
      </c>
    </row>
    <row r="807" spans="2:16">
      <c r="B807">
        <v>1986</v>
      </c>
      <c r="C807">
        <v>2</v>
      </c>
      <c r="D807">
        <v>6</v>
      </c>
      <c r="E807">
        <v>45.74</v>
      </c>
      <c r="F807" t="s">
        <v>17</v>
      </c>
      <c r="G807" t="s">
        <v>17</v>
      </c>
      <c r="H807" t="s">
        <v>17</v>
      </c>
      <c r="I807">
        <v>5.4</v>
      </c>
      <c r="J807">
        <v>28</v>
      </c>
      <c r="K807">
        <v>88</v>
      </c>
      <c r="L807">
        <v>758</v>
      </c>
      <c r="M807" t="s">
        <v>17</v>
      </c>
      <c r="N807" t="s">
        <v>17</v>
      </c>
      <c r="O807" t="s">
        <v>17</v>
      </c>
      <c r="P807">
        <v>6.8</v>
      </c>
    </row>
    <row r="808" spans="2:16">
      <c r="B808">
        <v>1986</v>
      </c>
      <c r="C808">
        <v>2</v>
      </c>
      <c r="D808">
        <v>7</v>
      </c>
      <c r="E808">
        <v>45.98</v>
      </c>
      <c r="F808" t="s">
        <v>17</v>
      </c>
      <c r="G808" t="s">
        <v>17</v>
      </c>
      <c r="H808" t="s">
        <v>17</v>
      </c>
      <c r="I808">
        <v>5.3</v>
      </c>
      <c r="J808">
        <v>12</v>
      </c>
      <c r="K808">
        <v>126</v>
      </c>
      <c r="L808">
        <v>773</v>
      </c>
      <c r="M808" t="s">
        <v>17</v>
      </c>
      <c r="N808" t="s">
        <v>17</v>
      </c>
      <c r="O808" t="s">
        <v>17</v>
      </c>
      <c r="P808">
        <v>6.6</v>
      </c>
    </row>
    <row r="809" spans="2:16">
      <c r="B809">
        <v>1986</v>
      </c>
      <c r="C809">
        <v>2</v>
      </c>
      <c r="D809">
        <v>8</v>
      </c>
      <c r="E809">
        <v>41.62</v>
      </c>
      <c r="F809" t="s">
        <v>17</v>
      </c>
      <c r="G809" t="s">
        <v>17</v>
      </c>
      <c r="H809" t="s">
        <v>17</v>
      </c>
      <c r="I809">
        <v>5.7</v>
      </c>
      <c r="J809">
        <v>10</v>
      </c>
      <c r="K809">
        <v>69</v>
      </c>
      <c r="L809">
        <v>801</v>
      </c>
      <c r="M809" t="s">
        <v>17</v>
      </c>
      <c r="N809" t="s">
        <v>17</v>
      </c>
      <c r="O809" t="s">
        <v>17</v>
      </c>
      <c r="P809">
        <v>6.7</v>
      </c>
    </row>
    <row r="810" spans="2:16">
      <c r="B810">
        <v>1986</v>
      </c>
      <c r="C810">
        <v>2</v>
      </c>
      <c r="D810">
        <v>9</v>
      </c>
      <c r="E810">
        <v>45.37</v>
      </c>
      <c r="F810" t="s">
        <v>17</v>
      </c>
      <c r="G810" t="s">
        <v>17</v>
      </c>
      <c r="H810" t="s">
        <v>17</v>
      </c>
      <c r="I810">
        <v>5.5</v>
      </c>
      <c r="J810">
        <v>1</v>
      </c>
      <c r="K810">
        <v>103</v>
      </c>
      <c r="L810">
        <v>795</v>
      </c>
      <c r="M810" t="s">
        <v>17</v>
      </c>
      <c r="N810" t="s">
        <v>17</v>
      </c>
      <c r="O810" t="s">
        <v>17</v>
      </c>
      <c r="P810">
        <v>6.7</v>
      </c>
    </row>
    <row r="811" spans="2:16">
      <c r="B811">
        <v>1986</v>
      </c>
      <c r="C811">
        <v>2</v>
      </c>
      <c r="D811">
        <v>10</v>
      </c>
      <c r="E811">
        <v>47.67</v>
      </c>
      <c r="F811" t="s">
        <v>17</v>
      </c>
      <c r="G811" t="s">
        <v>17</v>
      </c>
      <c r="H811" t="s">
        <v>17</v>
      </c>
      <c r="I811">
        <v>5.5</v>
      </c>
      <c r="J811">
        <v>3</v>
      </c>
      <c r="K811">
        <v>141</v>
      </c>
      <c r="L811">
        <v>754</v>
      </c>
      <c r="M811" t="s">
        <v>17</v>
      </c>
      <c r="N811" t="s">
        <v>17</v>
      </c>
      <c r="O811" t="s">
        <v>17</v>
      </c>
      <c r="P811">
        <v>6.7</v>
      </c>
    </row>
    <row r="812" spans="2:16">
      <c r="B812">
        <v>1986</v>
      </c>
      <c r="C812">
        <v>2</v>
      </c>
      <c r="D812">
        <v>11</v>
      </c>
      <c r="E812">
        <v>50.09</v>
      </c>
      <c r="F812" t="s">
        <v>17</v>
      </c>
      <c r="G812" t="s">
        <v>17</v>
      </c>
      <c r="H812" t="s">
        <v>17</v>
      </c>
      <c r="I812">
        <v>5.5</v>
      </c>
      <c r="J812">
        <v>22</v>
      </c>
      <c r="K812">
        <v>174</v>
      </c>
      <c r="L812">
        <v>710</v>
      </c>
      <c r="M812" t="s">
        <v>17</v>
      </c>
      <c r="N812" t="s">
        <v>17</v>
      </c>
      <c r="O812" t="s">
        <v>17</v>
      </c>
      <c r="P812">
        <v>6.7</v>
      </c>
    </row>
    <row r="813" spans="2:16">
      <c r="B813">
        <v>1986</v>
      </c>
      <c r="C813">
        <v>2</v>
      </c>
      <c r="D813">
        <v>12</v>
      </c>
      <c r="E813">
        <v>45.62</v>
      </c>
      <c r="F813" t="s">
        <v>17</v>
      </c>
      <c r="G813" t="s">
        <v>17</v>
      </c>
      <c r="H813" t="s">
        <v>17</v>
      </c>
      <c r="I813">
        <v>5.3</v>
      </c>
      <c r="J813">
        <v>21</v>
      </c>
      <c r="K813">
        <v>149</v>
      </c>
      <c r="L813">
        <v>722</v>
      </c>
      <c r="M813" t="s">
        <v>17</v>
      </c>
      <c r="N813" t="s">
        <v>17</v>
      </c>
      <c r="O813" t="s">
        <v>17</v>
      </c>
      <c r="P813">
        <v>6.7</v>
      </c>
    </row>
    <row r="814" spans="2:16">
      <c r="B814">
        <v>1986</v>
      </c>
      <c r="C814">
        <v>2</v>
      </c>
      <c r="D814">
        <v>13</v>
      </c>
      <c r="E814">
        <v>45.5</v>
      </c>
      <c r="F814" t="s">
        <v>17</v>
      </c>
      <c r="G814" t="s">
        <v>17</v>
      </c>
      <c r="H814" t="s">
        <v>17</v>
      </c>
      <c r="I814">
        <v>5.3</v>
      </c>
      <c r="J814">
        <v>8</v>
      </c>
      <c r="K814">
        <v>191</v>
      </c>
      <c r="L814">
        <v>714</v>
      </c>
      <c r="M814" t="s">
        <v>17</v>
      </c>
      <c r="N814" t="s">
        <v>17</v>
      </c>
      <c r="O814" t="s">
        <v>17</v>
      </c>
      <c r="P814">
        <v>6.6</v>
      </c>
    </row>
    <row r="815" spans="2:16">
      <c r="B815">
        <v>1986</v>
      </c>
      <c r="C815">
        <v>2</v>
      </c>
      <c r="D815">
        <v>14</v>
      </c>
      <c r="E815">
        <v>46.34</v>
      </c>
      <c r="F815" t="s">
        <v>17</v>
      </c>
      <c r="G815" t="s">
        <v>17</v>
      </c>
      <c r="H815" t="s">
        <v>17</v>
      </c>
      <c r="I815">
        <v>5.3</v>
      </c>
      <c r="J815">
        <v>3</v>
      </c>
      <c r="K815">
        <v>117</v>
      </c>
      <c r="L815">
        <v>802</v>
      </c>
      <c r="M815" t="s">
        <v>17</v>
      </c>
      <c r="N815" t="s">
        <v>17</v>
      </c>
      <c r="O815" t="s">
        <v>17</v>
      </c>
      <c r="P815">
        <v>6.6</v>
      </c>
    </row>
    <row r="816" spans="2:16">
      <c r="B816">
        <v>1986</v>
      </c>
      <c r="C816">
        <v>3</v>
      </c>
      <c r="D816">
        <v>1</v>
      </c>
      <c r="E816">
        <v>36.299999999999997</v>
      </c>
      <c r="F816" t="s">
        <v>17</v>
      </c>
      <c r="G816" t="s">
        <v>17</v>
      </c>
      <c r="H816" t="s">
        <v>17</v>
      </c>
      <c r="I816">
        <v>5.5</v>
      </c>
      <c r="J816">
        <v>6</v>
      </c>
      <c r="K816">
        <v>34</v>
      </c>
      <c r="L816">
        <v>624</v>
      </c>
      <c r="M816" t="s">
        <v>17</v>
      </c>
      <c r="N816" t="s">
        <v>17</v>
      </c>
      <c r="O816" t="s">
        <v>17</v>
      </c>
      <c r="P816">
        <v>6.8</v>
      </c>
    </row>
    <row r="817" spans="2:16">
      <c r="B817">
        <v>1986</v>
      </c>
      <c r="C817">
        <v>3</v>
      </c>
      <c r="D817">
        <v>2</v>
      </c>
      <c r="E817">
        <v>38.96</v>
      </c>
      <c r="F817" t="s">
        <v>17</v>
      </c>
      <c r="G817" t="s">
        <v>17</v>
      </c>
      <c r="H817" t="s">
        <v>17</v>
      </c>
      <c r="I817">
        <v>5.7</v>
      </c>
      <c r="J817">
        <v>15</v>
      </c>
      <c r="K817">
        <v>83</v>
      </c>
      <c r="L817">
        <v>706</v>
      </c>
      <c r="M817" t="s">
        <v>17</v>
      </c>
      <c r="N817" t="s">
        <v>17</v>
      </c>
      <c r="O817" t="s">
        <v>17</v>
      </c>
      <c r="P817">
        <v>6.8</v>
      </c>
    </row>
    <row r="818" spans="2:16">
      <c r="B818">
        <v>1986</v>
      </c>
      <c r="C818">
        <v>3</v>
      </c>
      <c r="D818">
        <v>3</v>
      </c>
      <c r="E818">
        <v>44.41</v>
      </c>
      <c r="F818" t="s">
        <v>17</v>
      </c>
      <c r="G818" t="s">
        <v>17</v>
      </c>
      <c r="H818" t="s">
        <v>17</v>
      </c>
      <c r="I818">
        <v>5.6</v>
      </c>
      <c r="J818">
        <v>1</v>
      </c>
      <c r="K818">
        <v>162</v>
      </c>
      <c r="L818">
        <v>849</v>
      </c>
      <c r="M818" t="s">
        <v>17</v>
      </c>
      <c r="N818" t="s">
        <v>17</v>
      </c>
      <c r="O818" t="s">
        <v>17</v>
      </c>
      <c r="P818">
        <v>6.7</v>
      </c>
    </row>
    <row r="819" spans="2:16">
      <c r="B819">
        <v>1986</v>
      </c>
      <c r="C819">
        <v>3</v>
      </c>
      <c r="D819">
        <v>4</v>
      </c>
      <c r="E819">
        <v>46.1</v>
      </c>
      <c r="F819" t="s">
        <v>17</v>
      </c>
      <c r="G819" t="s">
        <v>17</v>
      </c>
      <c r="H819" t="s">
        <v>17</v>
      </c>
      <c r="I819">
        <v>5.3</v>
      </c>
      <c r="J819">
        <v>18</v>
      </c>
      <c r="K819">
        <v>174</v>
      </c>
      <c r="L819">
        <v>913</v>
      </c>
      <c r="M819" t="s">
        <v>17</v>
      </c>
      <c r="N819" t="s">
        <v>17</v>
      </c>
      <c r="O819" t="s">
        <v>17</v>
      </c>
      <c r="P819">
        <v>6.7</v>
      </c>
    </row>
    <row r="820" spans="2:16">
      <c r="B820">
        <v>1986</v>
      </c>
      <c r="C820">
        <v>3</v>
      </c>
      <c r="D820">
        <v>5</v>
      </c>
      <c r="E820">
        <v>42.11</v>
      </c>
      <c r="F820" t="s">
        <v>17</v>
      </c>
      <c r="G820" t="s">
        <v>17</v>
      </c>
      <c r="H820" t="s">
        <v>17</v>
      </c>
      <c r="I820">
        <v>5.6</v>
      </c>
      <c r="J820">
        <v>19</v>
      </c>
      <c r="K820">
        <v>140</v>
      </c>
      <c r="L820">
        <v>728</v>
      </c>
      <c r="M820" t="s">
        <v>17</v>
      </c>
      <c r="N820" t="s">
        <v>17</v>
      </c>
      <c r="O820" t="s">
        <v>17</v>
      </c>
      <c r="P820">
        <v>6.8</v>
      </c>
    </row>
    <row r="821" spans="2:16">
      <c r="B821">
        <v>1986</v>
      </c>
      <c r="C821">
        <v>3</v>
      </c>
      <c r="D821">
        <v>6</v>
      </c>
      <c r="E821">
        <v>46.95</v>
      </c>
      <c r="F821" t="s">
        <v>17</v>
      </c>
      <c r="G821" t="s">
        <v>17</v>
      </c>
      <c r="H821" t="s">
        <v>17</v>
      </c>
      <c r="I821">
        <v>5.4</v>
      </c>
      <c r="J821">
        <v>3</v>
      </c>
      <c r="K821">
        <v>122</v>
      </c>
      <c r="L821">
        <v>838</v>
      </c>
      <c r="M821" t="s">
        <v>17</v>
      </c>
      <c r="N821" t="s">
        <v>17</v>
      </c>
      <c r="O821" t="s">
        <v>17</v>
      </c>
      <c r="P821">
        <v>6.7</v>
      </c>
    </row>
    <row r="822" spans="2:16">
      <c r="B822">
        <v>1986</v>
      </c>
      <c r="C822">
        <v>3</v>
      </c>
      <c r="D822">
        <v>7</v>
      </c>
      <c r="E822">
        <v>45.37</v>
      </c>
      <c r="F822" t="s">
        <v>17</v>
      </c>
      <c r="G822" t="s">
        <v>17</v>
      </c>
      <c r="H822" t="s">
        <v>17</v>
      </c>
      <c r="I822">
        <v>5.4</v>
      </c>
      <c r="J822">
        <v>1</v>
      </c>
      <c r="K822">
        <v>114</v>
      </c>
      <c r="L822">
        <v>720</v>
      </c>
      <c r="M822" t="s">
        <v>17</v>
      </c>
      <c r="N822" t="s">
        <v>17</v>
      </c>
      <c r="O822" t="s">
        <v>17</v>
      </c>
      <c r="P822">
        <v>6.7</v>
      </c>
    </row>
    <row r="823" spans="2:16">
      <c r="B823">
        <v>1986</v>
      </c>
      <c r="C823">
        <v>3</v>
      </c>
      <c r="D823">
        <v>8</v>
      </c>
      <c r="E823">
        <v>44.41</v>
      </c>
      <c r="F823" t="s">
        <v>17</v>
      </c>
      <c r="G823" t="s">
        <v>17</v>
      </c>
      <c r="H823" t="s">
        <v>17</v>
      </c>
      <c r="I823">
        <v>5.7</v>
      </c>
      <c r="J823">
        <v>2</v>
      </c>
      <c r="K823">
        <v>86</v>
      </c>
      <c r="L823">
        <v>827</v>
      </c>
      <c r="M823" t="s">
        <v>17</v>
      </c>
      <c r="N823" t="s">
        <v>17</v>
      </c>
      <c r="O823" t="s">
        <v>17</v>
      </c>
      <c r="P823">
        <v>6.8</v>
      </c>
    </row>
    <row r="824" spans="2:16">
      <c r="B824">
        <v>1986</v>
      </c>
      <c r="C824">
        <v>3</v>
      </c>
      <c r="D824">
        <v>9</v>
      </c>
      <c r="E824">
        <v>40.9</v>
      </c>
      <c r="F824" t="s">
        <v>17</v>
      </c>
      <c r="G824" t="s">
        <v>17</v>
      </c>
      <c r="H824" t="s">
        <v>17</v>
      </c>
      <c r="I824">
        <v>5.6</v>
      </c>
      <c r="J824">
        <v>1</v>
      </c>
      <c r="K824">
        <v>117</v>
      </c>
      <c r="L824">
        <v>765</v>
      </c>
      <c r="M824" t="s">
        <v>17</v>
      </c>
      <c r="N824" t="s">
        <v>17</v>
      </c>
      <c r="O824" t="s">
        <v>17</v>
      </c>
      <c r="P824">
        <v>6.8</v>
      </c>
    </row>
    <row r="825" spans="2:16">
      <c r="B825">
        <v>1986</v>
      </c>
      <c r="C825">
        <v>3</v>
      </c>
      <c r="D825">
        <v>10</v>
      </c>
      <c r="E825">
        <v>44.04</v>
      </c>
      <c r="F825" t="s">
        <v>17</v>
      </c>
      <c r="G825" t="s">
        <v>17</v>
      </c>
      <c r="H825" t="s">
        <v>17</v>
      </c>
      <c r="I825">
        <v>5.4</v>
      </c>
      <c r="J825">
        <v>1</v>
      </c>
      <c r="K825">
        <v>101</v>
      </c>
      <c r="L825">
        <v>815</v>
      </c>
      <c r="M825" t="s">
        <v>17</v>
      </c>
      <c r="N825" t="s">
        <v>17</v>
      </c>
      <c r="O825" t="s">
        <v>17</v>
      </c>
      <c r="P825">
        <v>6.8</v>
      </c>
    </row>
    <row r="826" spans="2:16">
      <c r="B826">
        <v>1986</v>
      </c>
      <c r="C826">
        <v>3</v>
      </c>
      <c r="D826">
        <v>11</v>
      </c>
      <c r="E826">
        <v>46.95</v>
      </c>
      <c r="F826" t="s">
        <v>17</v>
      </c>
      <c r="G826" t="s">
        <v>17</v>
      </c>
      <c r="H826" t="s">
        <v>17</v>
      </c>
      <c r="I826">
        <v>5.4</v>
      </c>
      <c r="J826">
        <v>1</v>
      </c>
      <c r="K826">
        <v>163</v>
      </c>
      <c r="L826">
        <v>765</v>
      </c>
      <c r="M826" t="s">
        <v>17</v>
      </c>
      <c r="N826" t="s">
        <v>17</v>
      </c>
      <c r="O826" t="s">
        <v>17</v>
      </c>
      <c r="P826">
        <v>6.7</v>
      </c>
    </row>
    <row r="827" spans="2:16">
      <c r="B827">
        <v>1986</v>
      </c>
      <c r="C827">
        <v>3</v>
      </c>
      <c r="D827">
        <v>12</v>
      </c>
      <c r="E827">
        <v>41.5</v>
      </c>
      <c r="F827" t="s">
        <v>17</v>
      </c>
      <c r="G827" t="s">
        <v>17</v>
      </c>
      <c r="H827" t="s">
        <v>17</v>
      </c>
      <c r="I827">
        <v>5.6</v>
      </c>
      <c r="J827">
        <v>1</v>
      </c>
      <c r="K827">
        <v>107</v>
      </c>
      <c r="L827">
        <v>632</v>
      </c>
      <c r="M827" t="s">
        <v>17</v>
      </c>
      <c r="N827" t="s">
        <v>17</v>
      </c>
      <c r="O827" t="s">
        <v>17</v>
      </c>
      <c r="P827">
        <v>6.7</v>
      </c>
    </row>
    <row r="828" spans="2:16">
      <c r="B828">
        <v>1986</v>
      </c>
      <c r="C828">
        <v>3</v>
      </c>
      <c r="D828">
        <v>13</v>
      </c>
      <c r="E828">
        <v>41.87</v>
      </c>
      <c r="F828" t="s">
        <v>17</v>
      </c>
      <c r="G828" t="s">
        <v>17</v>
      </c>
      <c r="H828" t="s">
        <v>17</v>
      </c>
      <c r="I828">
        <v>5.5</v>
      </c>
      <c r="J828">
        <v>1</v>
      </c>
      <c r="K828">
        <v>172</v>
      </c>
      <c r="L828">
        <v>825</v>
      </c>
      <c r="M828" t="s">
        <v>17</v>
      </c>
      <c r="N828" t="s">
        <v>17</v>
      </c>
      <c r="O828" t="s">
        <v>17</v>
      </c>
      <c r="P828">
        <v>6.7</v>
      </c>
    </row>
    <row r="829" spans="2:16">
      <c r="B829">
        <v>1986</v>
      </c>
      <c r="C829">
        <v>3</v>
      </c>
      <c r="D829">
        <v>14</v>
      </c>
      <c r="E829">
        <v>45.13</v>
      </c>
      <c r="F829" t="s">
        <v>17</v>
      </c>
      <c r="G829" t="s">
        <v>17</v>
      </c>
      <c r="H829" t="s">
        <v>17</v>
      </c>
      <c r="I829">
        <v>5.6</v>
      </c>
      <c r="J829">
        <v>1</v>
      </c>
      <c r="K829">
        <v>57</v>
      </c>
      <c r="L829">
        <v>646</v>
      </c>
      <c r="M829" t="s">
        <v>17</v>
      </c>
      <c r="N829" t="s">
        <v>17</v>
      </c>
      <c r="O829" t="s">
        <v>17</v>
      </c>
      <c r="P829">
        <v>6.7</v>
      </c>
    </row>
    <row r="830" spans="2:16">
      <c r="B830">
        <v>1986</v>
      </c>
      <c r="C830">
        <v>4</v>
      </c>
      <c r="D830">
        <v>1</v>
      </c>
      <c r="E830">
        <v>37.99</v>
      </c>
      <c r="F830" t="s">
        <v>17</v>
      </c>
      <c r="G830" t="s">
        <v>17</v>
      </c>
      <c r="H830" t="s">
        <v>17</v>
      </c>
      <c r="I830">
        <v>5.5</v>
      </c>
      <c r="J830">
        <v>45</v>
      </c>
      <c r="K830">
        <v>36</v>
      </c>
      <c r="L830">
        <v>632</v>
      </c>
      <c r="M830" t="s">
        <v>17</v>
      </c>
      <c r="N830" t="s">
        <v>17</v>
      </c>
      <c r="O830" t="s">
        <v>17</v>
      </c>
      <c r="P830">
        <v>6.8</v>
      </c>
    </row>
    <row r="831" spans="2:16">
      <c r="B831">
        <v>1986</v>
      </c>
      <c r="C831">
        <v>4</v>
      </c>
      <c r="D831">
        <v>2</v>
      </c>
      <c r="E831">
        <v>42.47</v>
      </c>
      <c r="F831" t="s">
        <v>17</v>
      </c>
      <c r="G831" t="s">
        <v>17</v>
      </c>
      <c r="H831" t="s">
        <v>17</v>
      </c>
      <c r="I831">
        <v>5.7</v>
      </c>
      <c r="J831">
        <v>17</v>
      </c>
      <c r="K831">
        <v>107</v>
      </c>
      <c r="L831">
        <v>850</v>
      </c>
      <c r="M831" t="s">
        <v>17</v>
      </c>
      <c r="N831" t="s">
        <v>17</v>
      </c>
      <c r="O831" t="s">
        <v>17</v>
      </c>
      <c r="P831">
        <v>6.9</v>
      </c>
    </row>
    <row r="832" spans="2:16">
      <c r="B832">
        <v>1986</v>
      </c>
      <c r="C832">
        <v>4</v>
      </c>
      <c r="D832">
        <v>3</v>
      </c>
      <c r="E832">
        <v>40.409999999999997</v>
      </c>
      <c r="F832" t="s">
        <v>17</v>
      </c>
      <c r="G832" t="s">
        <v>17</v>
      </c>
      <c r="H832" t="s">
        <v>17</v>
      </c>
      <c r="I832">
        <v>5.8</v>
      </c>
      <c r="J832">
        <v>12</v>
      </c>
      <c r="K832">
        <v>109</v>
      </c>
      <c r="L832">
        <v>839</v>
      </c>
      <c r="M832" t="s">
        <v>17</v>
      </c>
      <c r="N832" t="s">
        <v>17</v>
      </c>
      <c r="O832" t="s">
        <v>17</v>
      </c>
      <c r="P832">
        <v>6.8</v>
      </c>
    </row>
    <row r="833" spans="2:16">
      <c r="B833">
        <v>1986</v>
      </c>
      <c r="C833">
        <v>4</v>
      </c>
      <c r="D833">
        <v>4</v>
      </c>
      <c r="E833">
        <v>42.11</v>
      </c>
      <c r="F833" t="s">
        <v>17</v>
      </c>
      <c r="G833" t="s">
        <v>17</v>
      </c>
      <c r="H833" t="s">
        <v>17</v>
      </c>
      <c r="I833">
        <v>5.6</v>
      </c>
      <c r="J833">
        <v>1</v>
      </c>
      <c r="K833">
        <v>105</v>
      </c>
      <c r="L833">
        <v>840</v>
      </c>
      <c r="M833" t="s">
        <v>17</v>
      </c>
      <c r="N833" t="s">
        <v>17</v>
      </c>
      <c r="O833" t="s">
        <v>17</v>
      </c>
      <c r="P833">
        <v>6.8</v>
      </c>
    </row>
    <row r="834" spans="2:16">
      <c r="B834">
        <v>1986</v>
      </c>
      <c r="C834">
        <v>4</v>
      </c>
      <c r="D834">
        <v>5</v>
      </c>
      <c r="E834">
        <v>45.86</v>
      </c>
      <c r="F834" t="s">
        <v>17</v>
      </c>
      <c r="G834" t="s">
        <v>17</v>
      </c>
      <c r="H834" t="s">
        <v>17</v>
      </c>
      <c r="I834">
        <v>5.3</v>
      </c>
      <c r="J834">
        <v>1</v>
      </c>
      <c r="K834">
        <v>145</v>
      </c>
      <c r="L834">
        <v>1000</v>
      </c>
      <c r="M834" t="s">
        <v>17</v>
      </c>
      <c r="N834" t="s">
        <v>17</v>
      </c>
      <c r="O834" t="s">
        <v>17</v>
      </c>
      <c r="P834">
        <v>6.7</v>
      </c>
    </row>
    <row r="835" spans="2:16">
      <c r="B835">
        <v>1986</v>
      </c>
      <c r="C835">
        <v>4</v>
      </c>
      <c r="D835">
        <v>6</v>
      </c>
      <c r="E835">
        <v>45.01</v>
      </c>
      <c r="F835" t="s">
        <v>17</v>
      </c>
      <c r="G835" t="s">
        <v>17</v>
      </c>
      <c r="H835" t="s">
        <v>17</v>
      </c>
      <c r="I835">
        <v>5.5</v>
      </c>
      <c r="J835">
        <v>1</v>
      </c>
      <c r="K835">
        <v>141</v>
      </c>
      <c r="L835">
        <v>1000</v>
      </c>
      <c r="M835" t="s">
        <v>17</v>
      </c>
      <c r="N835" t="s">
        <v>17</v>
      </c>
      <c r="O835" t="s">
        <v>17</v>
      </c>
      <c r="P835">
        <v>6.7</v>
      </c>
    </row>
    <row r="836" spans="2:16">
      <c r="B836">
        <v>1986</v>
      </c>
      <c r="C836">
        <v>4</v>
      </c>
      <c r="D836">
        <v>7</v>
      </c>
      <c r="E836">
        <v>44.53</v>
      </c>
      <c r="F836" t="s">
        <v>17</v>
      </c>
      <c r="G836" t="s">
        <v>17</v>
      </c>
      <c r="H836" t="s">
        <v>17</v>
      </c>
      <c r="I836">
        <v>5.5</v>
      </c>
      <c r="J836">
        <v>45</v>
      </c>
      <c r="K836">
        <v>124</v>
      </c>
      <c r="L836">
        <v>795</v>
      </c>
      <c r="M836" t="s">
        <v>17</v>
      </c>
      <c r="N836" t="s">
        <v>17</v>
      </c>
      <c r="O836" t="s">
        <v>17</v>
      </c>
      <c r="P836">
        <v>6.8</v>
      </c>
    </row>
    <row r="837" spans="2:16">
      <c r="B837">
        <v>1986</v>
      </c>
      <c r="C837">
        <v>4</v>
      </c>
      <c r="D837">
        <v>8</v>
      </c>
      <c r="E837">
        <v>38.6</v>
      </c>
      <c r="F837" t="s">
        <v>17</v>
      </c>
      <c r="G837" t="s">
        <v>17</v>
      </c>
      <c r="H837" t="s">
        <v>17</v>
      </c>
      <c r="I837">
        <v>5.5</v>
      </c>
      <c r="J837">
        <v>1</v>
      </c>
      <c r="K837">
        <v>61</v>
      </c>
      <c r="L837">
        <v>766</v>
      </c>
      <c r="M837" t="s">
        <v>17</v>
      </c>
      <c r="N837" t="s">
        <v>17</v>
      </c>
      <c r="O837" t="s">
        <v>17</v>
      </c>
      <c r="P837">
        <v>6.6</v>
      </c>
    </row>
    <row r="838" spans="2:16">
      <c r="B838">
        <v>1986</v>
      </c>
      <c r="C838">
        <v>4</v>
      </c>
      <c r="D838">
        <v>9</v>
      </c>
      <c r="E838">
        <v>44.04</v>
      </c>
      <c r="F838" t="s">
        <v>17</v>
      </c>
      <c r="G838" t="s">
        <v>17</v>
      </c>
      <c r="H838" t="s">
        <v>17</v>
      </c>
      <c r="I838">
        <v>5.4</v>
      </c>
      <c r="J838">
        <v>1</v>
      </c>
      <c r="K838">
        <v>115</v>
      </c>
      <c r="L838">
        <v>744</v>
      </c>
      <c r="M838" t="s">
        <v>17</v>
      </c>
      <c r="N838" t="s">
        <v>17</v>
      </c>
      <c r="O838" t="s">
        <v>17</v>
      </c>
      <c r="P838">
        <v>6.6</v>
      </c>
    </row>
    <row r="839" spans="2:16">
      <c r="B839">
        <v>1986</v>
      </c>
      <c r="C839">
        <v>4</v>
      </c>
      <c r="D839">
        <v>10</v>
      </c>
      <c r="E839">
        <v>39.93</v>
      </c>
      <c r="F839" t="s">
        <v>17</v>
      </c>
      <c r="G839" t="s">
        <v>17</v>
      </c>
      <c r="H839" t="s">
        <v>17</v>
      </c>
      <c r="I839">
        <v>5.6</v>
      </c>
      <c r="J839">
        <v>1</v>
      </c>
      <c r="K839">
        <v>154</v>
      </c>
      <c r="L839">
        <v>934</v>
      </c>
      <c r="M839" t="s">
        <v>17</v>
      </c>
      <c r="N839" t="s">
        <v>17</v>
      </c>
      <c r="O839" t="s">
        <v>17</v>
      </c>
      <c r="P839">
        <v>6.7</v>
      </c>
    </row>
    <row r="840" spans="2:16">
      <c r="B840">
        <v>1986</v>
      </c>
      <c r="C840">
        <v>4</v>
      </c>
      <c r="D840">
        <v>11</v>
      </c>
      <c r="E840">
        <v>45.62</v>
      </c>
      <c r="F840" t="s">
        <v>17</v>
      </c>
      <c r="G840" t="s">
        <v>17</v>
      </c>
      <c r="H840" t="s">
        <v>17</v>
      </c>
      <c r="I840">
        <v>5.6</v>
      </c>
      <c r="J840">
        <v>1</v>
      </c>
      <c r="K840">
        <v>141</v>
      </c>
      <c r="L840">
        <v>658</v>
      </c>
      <c r="M840" t="s">
        <v>17</v>
      </c>
      <c r="N840" t="s">
        <v>17</v>
      </c>
      <c r="O840" t="s">
        <v>17</v>
      </c>
      <c r="P840">
        <v>6.7</v>
      </c>
    </row>
    <row r="841" spans="2:16">
      <c r="B841">
        <v>1986</v>
      </c>
      <c r="C841">
        <v>4</v>
      </c>
      <c r="D841">
        <v>12</v>
      </c>
      <c r="E841">
        <v>38.840000000000003</v>
      </c>
      <c r="F841" t="s">
        <v>17</v>
      </c>
      <c r="G841" t="s">
        <v>17</v>
      </c>
      <c r="H841" t="s">
        <v>17</v>
      </c>
      <c r="I841">
        <v>5.6</v>
      </c>
      <c r="J841">
        <v>1</v>
      </c>
      <c r="K841">
        <v>88</v>
      </c>
      <c r="L841">
        <v>526</v>
      </c>
      <c r="M841" t="s">
        <v>17</v>
      </c>
      <c r="N841" t="s">
        <v>17</v>
      </c>
      <c r="O841" t="s">
        <v>17</v>
      </c>
      <c r="P841">
        <v>6.8</v>
      </c>
    </row>
    <row r="842" spans="2:16">
      <c r="B842">
        <v>1986</v>
      </c>
      <c r="C842">
        <v>4</v>
      </c>
      <c r="D842">
        <v>13</v>
      </c>
      <c r="E842">
        <v>41.62</v>
      </c>
      <c r="F842" t="s">
        <v>17</v>
      </c>
      <c r="G842" t="s">
        <v>17</v>
      </c>
      <c r="H842" t="s">
        <v>17</v>
      </c>
      <c r="I842">
        <v>5.4</v>
      </c>
      <c r="J842">
        <v>1</v>
      </c>
      <c r="K842">
        <v>224</v>
      </c>
      <c r="L842">
        <v>1000</v>
      </c>
      <c r="M842" t="s">
        <v>17</v>
      </c>
      <c r="N842" t="s">
        <v>17</v>
      </c>
      <c r="O842" t="s">
        <v>17</v>
      </c>
      <c r="P842">
        <v>6.6</v>
      </c>
    </row>
    <row r="843" spans="2:16">
      <c r="B843">
        <v>1986</v>
      </c>
      <c r="C843">
        <v>4</v>
      </c>
      <c r="D843">
        <v>14</v>
      </c>
      <c r="E843">
        <v>46.46</v>
      </c>
      <c r="F843" t="s">
        <v>17</v>
      </c>
      <c r="G843" t="s">
        <v>17</v>
      </c>
      <c r="H843" t="s">
        <v>17</v>
      </c>
      <c r="I843">
        <v>5.3</v>
      </c>
      <c r="J843">
        <v>1</v>
      </c>
      <c r="K843">
        <v>103</v>
      </c>
      <c r="L843">
        <v>786</v>
      </c>
      <c r="M843" t="s">
        <v>17</v>
      </c>
      <c r="N843" t="s">
        <v>17</v>
      </c>
      <c r="O843" t="s">
        <v>17</v>
      </c>
      <c r="P843">
        <v>6.6</v>
      </c>
    </row>
    <row r="844" spans="2:16">
      <c r="B844">
        <v>1987</v>
      </c>
      <c r="C844">
        <v>1</v>
      </c>
      <c r="D844">
        <v>1</v>
      </c>
      <c r="E844">
        <v>31.46</v>
      </c>
      <c r="F844" t="s">
        <v>17</v>
      </c>
      <c r="G844" t="s">
        <v>17</v>
      </c>
      <c r="H844" t="s">
        <v>17</v>
      </c>
      <c r="I844">
        <v>5.6</v>
      </c>
      <c r="J844">
        <v>4</v>
      </c>
      <c r="K844">
        <v>91</v>
      </c>
      <c r="L844">
        <v>566</v>
      </c>
      <c r="M844" t="s">
        <v>17</v>
      </c>
      <c r="N844" t="s">
        <v>17</v>
      </c>
      <c r="O844" t="s">
        <v>17</v>
      </c>
      <c r="P844">
        <v>6.7</v>
      </c>
    </row>
    <row r="845" spans="2:16">
      <c r="B845">
        <v>1987</v>
      </c>
      <c r="C845">
        <v>1</v>
      </c>
      <c r="D845">
        <v>2</v>
      </c>
      <c r="E845">
        <v>28.68</v>
      </c>
      <c r="F845" t="s">
        <v>17</v>
      </c>
      <c r="G845" t="s">
        <v>17</v>
      </c>
      <c r="H845" t="s">
        <v>17</v>
      </c>
      <c r="I845">
        <v>5.8</v>
      </c>
      <c r="J845">
        <v>12</v>
      </c>
      <c r="K845">
        <v>63</v>
      </c>
      <c r="L845">
        <v>751</v>
      </c>
      <c r="M845" t="s">
        <v>17</v>
      </c>
      <c r="N845" t="s">
        <v>17</v>
      </c>
      <c r="O845" t="s">
        <v>17</v>
      </c>
      <c r="P845">
        <v>6.8</v>
      </c>
    </row>
    <row r="846" spans="2:16">
      <c r="B846">
        <v>1987</v>
      </c>
      <c r="C846">
        <v>1</v>
      </c>
      <c r="D846">
        <v>3</v>
      </c>
      <c r="E846">
        <v>33.03</v>
      </c>
      <c r="F846" t="s">
        <v>17</v>
      </c>
      <c r="G846" t="s">
        <v>17</v>
      </c>
      <c r="H846" t="s">
        <v>17</v>
      </c>
      <c r="I846">
        <v>6</v>
      </c>
      <c r="J846">
        <v>3</v>
      </c>
      <c r="K846">
        <v>65</v>
      </c>
      <c r="L846">
        <v>636</v>
      </c>
      <c r="M846" t="s">
        <v>17</v>
      </c>
      <c r="N846" t="s">
        <v>17</v>
      </c>
      <c r="O846" t="s">
        <v>17</v>
      </c>
      <c r="P846">
        <v>6.8</v>
      </c>
    </row>
    <row r="847" spans="2:16">
      <c r="B847">
        <v>1987</v>
      </c>
      <c r="C847">
        <v>1</v>
      </c>
      <c r="D847">
        <v>4</v>
      </c>
      <c r="E847">
        <v>35.94</v>
      </c>
      <c r="F847" t="s">
        <v>17</v>
      </c>
      <c r="G847" t="s">
        <v>17</v>
      </c>
      <c r="H847" t="s">
        <v>17</v>
      </c>
      <c r="I847">
        <v>5.9</v>
      </c>
      <c r="J847">
        <v>15</v>
      </c>
      <c r="K847">
        <v>148</v>
      </c>
      <c r="L847">
        <v>704</v>
      </c>
      <c r="M847" t="s">
        <v>17</v>
      </c>
      <c r="N847" t="s">
        <v>17</v>
      </c>
      <c r="O847" t="s">
        <v>17</v>
      </c>
      <c r="P847">
        <v>6.9</v>
      </c>
    </row>
    <row r="848" spans="2:16">
      <c r="B848">
        <v>1987</v>
      </c>
      <c r="C848">
        <v>1</v>
      </c>
      <c r="D848">
        <v>5</v>
      </c>
      <c r="E848">
        <v>43.92</v>
      </c>
      <c r="F848" t="s">
        <v>17</v>
      </c>
      <c r="G848" t="s">
        <v>17</v>
      </c>
      <c r="H848" t="s">
        <v>17</v>
      </c>
      <c r="I848">
        <v>5.6</v>
      </c>
      <c r="J848">
        <v>5</v>
      </c>
      <c r="K848">
        <v>106</v>
      </c>
      <c r="L848">
        <v>764</v>
      </c>
      <c r="M848" t="s">
        <v>17</v>
      </c>
      <c r="N848" t="s">
        <v>17</v>
      </c>
      <c r="O848" t="s">
        <v>17</v>
      </c>
      <c r="P848">
        <v>6.8</v>
      </c>
    </row>
    <row r="849" spans="2:16">
      <c r="B849">
        <v>1987</v>
      </c>
      <c r="C849">
        <v>1</v>
      </c>
      <c r="D849">
        <v>6</v>
      </c>
      <c r="E849">
        <v>42.95</v>
      </c>
      <c r="F849" t="s">
        <v>17</v>
      </c>
      <c r="G849" t="s">
        <v>17</v>
      </c>
      <c r="H849" t="s">
        <v>17</v>
      </c>
      <c r="I849">
        <v>5.5</v>
      </c>
      <c r="J849">
        <v>8</v>
      </c>
      <c r="K849">
        <v>79</v>
      </c>
      <c r="L849">
        <v>654</v>
      </c>
      <c r="M849" t="s">
        <v>17</v>
      </c>
      <c r="N849" t="s">
        <v>17</v>
      </c>
      <c r="O849" t="s">
        <v>17</v>
      </c>
      <c r="P849">
        <v>6.8</v>
      </c>
    </row>
    <row r="850" spans="2:16">
      <c r="B850">
        <v>1987</v>
      </c>
      <c r="C850">
        <v>1</v>
      </c>
      <c r="D850">
        <v>7</v>
      </c>
      <c r="E850">
        <v>41.5</v>
      </c>
      <c r="F850" t="s">
        <v>17</v>
      </c>
      <c r="G850" t="s">
        <v>17</v>
      </c>
      <c r="H850" t="s">
        <v>17</v>
      </c>
      <c r="I850">
        <v>5.2</v>
      </c>
      <c r="J850">
        <v>19</v>
      </c>
      <c r="K850">
        <v>108</v>
      </c>
      <c r="L850">
        <v>786</v>
      </c>
      <c r="M850" t="s">
        <v>17</v>
      </c>
      <c r="N850" t="s">
        <v>17</v>
      </c>
      <c r="O850" t="s">
        <v>17</v>
      </c>
      <c r="P850">
        <v>6.7</v>
      </c>
    </row>
    <row r="851" spans="2:16">
      <c r="B851">
        <v>1987</v>
      </c>
      <c r="C851">
        <v>1</v>
      </c>
      <c r="D851">
        <v>8</v>
      </c>
      <c r="E851">
        <v>37.15</v>
      </c>
      <c r="F851" t="s">
        <v>17</v>
      </c>
      <c r="G851" t="s">
        <v>17</v>
      </c>
      <c r="H851" t="s">
        <v>17</v>
      </c>
      <c r="I851">
        <v>5.0999999999999996</v>
      </c>
      <c r="J851">
        <v>25</v>
      </c>
      <c r="K851">
        <v>48</v>
      </c>
      <c r="L851">
        <v>744</v>
      </c>
      <c r="M851" t="s">
        <v>17</v>
      </c>
      <c r="N851" t="s">
        <v>17</v>
      </c>
      <c r="O851" t="s">
        <v>17</v>
      </c>
      <c r="P851">
        <v>6.7</v>
      </c>
    </row>
    <row r="852" spans="2:16">
      <c r="B852">
        <v>1987</v>
      </c>
      <c r="C852">
        <v>1</v>
      </c>
      <c r="D852">
        <v>9</v>
      </c>
      <c r="E852">
        <v>43.92</v>
      </c>
      <c r="F852" t="s">
        <v>17</v>
      </c>
      <c r="G852" t="s">
        <v>17</v>
      </c>
      <c r="H852" t="s">
        <v>17</v>
      </c>
      <c r="I852">
        <v>5.4</v>
      </c>
      <c r="J852">
        <v>17</v>
      </c>
      <c r="K852">
        <v>77</v>
      </c>
      <c r="L852">
        <v>777</v>
      </c>
      <c r="M852" t="s">
        <v>17</v>
      </c>
      <c r="N852" t="s">
        <v>17</v>
      </c>
      <c r="O852" t="s">
        <v>17</v>
      </c>
      <c r="P852">
        <v>6.8</v>
      </c>
    </row>
    <row r="853" spans="2:16">
      <c r="B853">
        <v>1987</v>
      </c>
      <c r="C853">
        <v>1</v>
      </c>
      <c r="D853">
        <v>10</v>
      </c>
      <c r="E853">
        <v>30.98</v>
      </c>
      <c r="F853" t="s">
        <v>17</v>
      </c>
      <c r="G853" t="s">
        <v>17</v>
      </c>
      <c r="H853" t="s">
        <v>17</v>
      </c>
      <c r="I853">
        <v>5.5</v>
      </c>
      <c r="J853">
        <v>8</v>
      </c>
      <c r="K853">
        <v>88</v>
      </c>
      <c r="L853">
        <v>767</v>
      </c>
      <c r="M853" t="s">
        <v>17</v>
      </c>
      <c r="N853" t="s">
        <v>17</v>
      </c>
      <c r="O853" t="s">
        <v>17</v>
      </c>
      <c r="P853">
        <v>6.7</v>
      </c>
    </row>
    <row r="854" spans="2:16">
      <c r="B854">
        <v>1987</v>
      </c>
      <c r="C854">
        <v>1</v>
      </c>
      <c r="D854">
        <v>11</v>
      </c>
      <c r="E854">
        <v>34.85</v>
      </c>
      <c r="F854" t="s">
        <v>17</v>
      </c>
      <c r="G854" t="s">
        <v>17</v>
      </c>
      <c r="H854" t="s">
        <v>17</v>
      </c>
      <c r="I854">
        <v>5.7</v>
      </c>
      <c r="J854">
        <v>16</v>
      </c>
      <c r="K854">
        <v>198</v>
      </c>
      <c r="L854">
        <v>819</v>
      </c>
      <c r="M854" t="s">
        <v>17</v>
      </c>
      <c r="N854" t="s">
        <v>17</v>
      </c>
      <c r="O854" t="s">
        <v>17</v>
      </c>
      <c r="P854">
        <v>6.8</v>
      </c>
    </row>
    <row r="855" spans="2:16">
      <c r="B855">
        <v>1987</v>
      </c>
      <c r="C855">
        <v>1</v>
      </c>
      <c r="D855">
        <v>12</v>
      </c>
      <c r="E855">
        <v>44.04</v>
      </c>
      <c r="F855" t="s">
        <v>17</v>
      </c>
      <c r="G855" t="s">
        <v>17</v>
      </c>
      <c r="H855" t="s">
        <v>17</v>
      </c>
      <c r="I855">
        <v>5.5</v>
      </c>
      <c r="J855">
        <v>19</v>
      </c>
      <c r="K855">
        <v>198</v>
      </c>
      <c r="L855">
        <v>697</v>
      </c>
      <c r="M855" t="s">
        <v>17</v>
      </c>
      <c r="N855" t="s">
        <v>17</v>
      </c>
      <c r="O855" t="s">
        <v>17</v>
      </c>
      <c r="P855">
        <v>6.7</v>
      </c>
    </row>
    <row r="856" spans="2:16">
      <c r="B856">
        <v>1987</v>
      </c>
      <c r="C856">
        <v>1</v>
      </c>
      <c r="D856">
        <v>13</v>
      </c>
      <c r="E856">
        <v>27.95</v>
      </c>
      <c r="F856" t="s">
        <v>17</v>
      </c>
      <c r="G856" t="s">
        <v>17</v>
      </c>
      <c r="H856" t="s">
        <v>17</v>
      </c>
      <c r="I856">
        <v>5.5</v>
      </c>
      <c r="J856">
        <v>4</v>
      </c>
      <c r="K856">
        <v>146</v>
      </c>
      <c r="L856">
        <v>724</v>
      </c>
      <c r="M856" t="s">
        <v>17</v>
      </c>
      <c r="N856" t="s">
        <v>17</v>
      </c>
      <c r="O856" t="s">
        <v>17</v>
      </c>
      <c r="P856">
        <v>6.7</v>
      </c>
    </row>
    <row r="857" spans="2:16">
      <c r="B857">
        <v>1987</v>
      </c>
      <c r="C857">
        <v>1</v>
      </c>
      <c r="D857">
        <v>14</v>
      </c>
      <c r="E857">
        <v>43.44</v>
      </c>
      <c r="F857" t="s">
        <v>17</v>
      </c>
      <c r="G857" t="s">
        <v>17</v>
      </c>
      <c r="H857" t="s">
        <v>17</v>
      </c>
      <c r="I857">
        <v>5.4</v>
      </c>
      <c r="J857">
        <v>10</v>
      </c>
      <c r="K857">
        <v>110</v>
      </c>
      <c r="L857">
        <v>692</v>
      </c>
      <c r="M857" t="s">
        <v>17</v>
      </c>
      <c r="N857" t="s">
        <v>17</v>
      </c>
      <c r="O857" t="s">
        <v>17</v>
      </c>
      <c r="P857">
        <v>6.7</v>
      </c>
    </row>
    <row r="858" spans="2:16">
      <c r="B858">
        <v>1987</v>
      </c>
      <c r="C858">
        <v>2</v>
      </c>
      <c r="D858">
        <v>1</v>
      </c>
      <c r="E858">
        <v>26.74</v>
      </c>
      <c r="F858" t="s">
        <v>17</v>
      </c>
      <c r="G858" t="s">
        <v>17</v>
      </c>
      <c r="H858" t="s">
        <v>17</v>
      </c>
      <c r="I858">
        <v>5.7</v>
      </c>
      <c r="J858">
        <v>6</v>
      </c>
      <c r="K858">
        <v>90</v>
      </c>
      <c r="L858">
        <v>597</v>
      </c>
      <c r="M858" t="s">
        <v>17</v>
      </c>
      <c r="N858" t="s">
        <v>17</v>
      </c>
      <c r="O858" t="s">
        <v>17</v>
      </c>
      <c r="P858">
        <v>6.8</v>
      </c>
    </row>
    <row r="859" spans="2:16">
      <c r="B859">
        <v>1987</v>
      </c>
      <c r="C859">
        <v>2</v>
      </c>
      <c r="D859">
        <v>2</v>
      </c>
      <c r="E859">
        <v>33.03</v>
      </c>
      <c r="F859" t="s">
        <v>17</v>
      </c>
      <c r="G859" t="s">
        <v>17</v>
      </c>
      <c r="H859" t="s">
        <v>17</v>
      </c>
      <c r="I859">
        <v>5.7</v>
      </c>
      <c r="J859">
        <v>11</v>
      </c>
      <c r="K859">
        <v>119</v>
      </c>
      <c r="L859">
        <v>774</v>
      </c>
      <c r="M859" t="s">
        <v>17</v>
      </c>
      <c r="N859" t="s">
        <v>17</v>
      </c>
      <c r="O859" t="s">
        <v>17</v>
      </c>
      <c r="P859">
        <v>6.8</v>
      </c>
    </row>
    <row r="860" spans="2:16">
      <c r="B860">
        <v>1987</v>
      </c>
      <c r="C860">
        <v>2</v>
      </c>
      <c r="D860">
        <v>3</v>
      </c>
      <c r="E860">
        <v>32.67</v>
      </c>
      <c r="F860" t="s">
        <v>17</v>
      </c>
      <c r="G860" t="s">
        <v>17</v>
      </c>
      <c r="H860" t="s">
        <v>17</v>
      </c>
      <c r="I860">
        <v>5.7</v>
      </c>
      <c r="J860">
        <v>18</v>
      </c>
      <c r="K860">
        <v>79</v>
      </c>
      <c r="L860">
        <v>672</v>
      </c>
      <c r="M860" t="s">
        <v>17</v>
      </c>
      <c r="N860" t="s">
        <v>17</v>
      </c>
      <c r="O860" t="s">
        <v>17</v>
      </c>
      <c r="P860">
        <v>6.9</v>
      </c>
    </row>
    <row r="861" spans="2:16">
      <c r="B861">
        <v>1987</v>
      </c>
      <c r="C861">
        <v>2</v>
      </c>
      <c r="D861">
        <v>4</v>
      </c>
      <c r="E861">
        <v>41.02</v>
      </c>
      <c r="F861" t="s">
        <v>17</v>
      </c>
      <c r="G861" t="s">
        <v>17</v>
      </c>
      <c r="H861" t="s">
        <v>17</v>
      </c>
      <c r="I861">
        <v>5.5</v>
      </c>
      <c r="J861">
        <v>12</v>
      </c>
      <c r="K861">
        <v>62</v>
      </c>
      <c r="L861">
        <v>765</v>
      </c>
      <c r="M861" t="s">
        <v>17</v>
      </c>
      <c r="N861" t="s">
        <v>17</v>
      </c>
      <c r="O861" t="s">
        <v>17</v>
      </c>
      <c r="P861">
        <v>6.8</v>
      </c>
    </row>
    <row r="862" spans="2:16">
      <c r="B862">
        <v>1987</v>
      </c>
      <c r="C862">
        <v>2</v>
      </c>
      <c r="D862">
        <v>5</v>
      </c>
      <c r="E862">
        <v>42.47</v>
      </c>
      <c r="F862" t="s">
        <v>17</v>
      </c>
      <c r="G862" t="s">
        <v>17</v>
      </c>
      <c r="H862" t="s">
        <v>17</v>
      </c>
      <c r="I862">
        <v>5.5</v>
      </c>
      <c r="J862">
        <v>6</v>
      </c>
      <c r="K862">
        <v>76</v>
      </c>
      <c r="L862">
        <v>691</v>
      </c>
      <c r="M862" t="s">
        <v>17</v>
      </c>
      <c r="N862" t="s">
        <v>17</v>
      </c>
      <c r="O862" t="s">
        <v>17</v>
      </c>
      <c r="P862">
        <v>6.7</v>
      </c>
    </row>
    <row r="863" spans="2:16">
      <c r="B863">
        <v>1987</v>
      </c>
      <c r="C863">
        <v>2</v>
      </c>
      <c r="D863">
        <v>6</v>
      </c>
      <c r="E863">
        <v>44.04</v>
      </c>
      <c r="F863" t="s">
        <v>17</v>
      </c>
      <c r="G863" t="s">
        <v>17</v>
      </c>
      <c r="H863" t="s">
        <v>17</v>
      </c>
      <c r="I863">
        <v>5.4</v>
      </c>
      <c r="J863">
        <v>28</v>
      </c>
      <c r="K863">
        <v>88</v>
      </c>
      <c r="L863">
        <v>758</v>
      </c>
      <c r="M863" t="s">
        <v>17</v>
      </c>
      <c r="N863" t="s">
        <v>17</v>
      </c>
      <c r="O863" t="s">
        <v>17</v>
      </c>
      <c r="P863">
        <v>6.8</v>
      </c>
    </row>
    <row r="864" spans="2:16">
      <c r="B864">
        <v>1987</v>
      </c>
      <c r="C864">
        <v>2</v>
      </c>
      <c r="D864">
        <v>7</v>
      </c>
      <c r="E864">
        <v>41.38</v>
      </c>
      <c r="F864" t="s">
        <v>17</v>
      </c>
      <c r="G864" t="s">
        <v>17</v>
      </c>
      <c r="H864" t="s">
        <v>17</v>
      </c>
      <c r="I864">
        <v>5.3</v>
      </c>
      <c r="J864">
        <v>12</v>
      </c>
      <c r="K864">
        <v>126</v>
      </c>
      <c r="L864">
        <v>773</v>
      </c>
      <c r="M864" t="s">
        <v>17</v>
      </c>
      <c r="N864" t="s">
        <v>17</v>
      </c>
      <c r="O864" t="s">
        <v>17</v>
      </c>
      <c r="P864">
        <v>6.6</v>
      </c>
    </row>
    <row r="865" spans="2:16">
      <c r="B865">
        <v>1987</v>
      </c>
      <c r="C865">
        <v>2</v>
      </c>
      <c r="D865">
        <v>8</v>
      </c>
      <c r="E865">
        <v>40.049999999999997</v>
      </c>
      <c r="F865" t="s">
        <v>17</v>
      </c>
      <c r="G865" t="s">
        <v>17</v>
      </c>
      <c r="H865" t="s">
        <v>17</v>
      </c>
      <c r="I865">
        <v>5.7</v>
      </c>
      <c r="J865">
        <v>10</v>
      </c>
      <c r="K865">
        <v>69</v>
      </c>
      <c r="L865">
        <v>801</v>
      </c>
      <c r="M865" t="s">
        <v>17</v>
      </c>
      <c r="N865" t="s">
        <v>17</v>
      </c>
      <c r="O865" t="s">
        <v>17</v>
      </c>
      <c r="P865">
        <v>6.7</v>
      </c>
    </row>
    <row r="866" spans="2:16">
      <c r="B866">
        <v>1987</v>
      </c>
      <c r="C866">
        <v>2</v>
      </c>
      <c r="D866">
        <v>9</v>
      </c>
      <c r="E866">
        <v>43.2</v>
      </c>
      <c r="F866" t="s">
        <v>17</v>
      </c>
      <c r="G866" t="s">
        <v>17</v>
      </c>
      <c r="H866" t="s">
        <v>17</v>
      </c>
      <c r="I866">
        <v>5.5</v>
      </c>
      <c r="J866">
        <v>1</v>
      </c>
      <c r="K866">
        <v>103</v>
      </c>
      <c r="L866">
        <v>795</v>
      </c>
      <c r="M866" t="s">
        <v>17</v>
      </c>
      <c r="N866" t="s">
        <v>17</v>
      </c>
      <c r="O866" t="s">
        <v>17</v>
      </c>
      <c r="P866">
        <v>6.7</v>
      </c>
    </row>
    <row r="867" spans="2:16">
      <c r="B867">
        <v>1987</v>
      </c>
      <c r="C867">
        <v>2</v>
      </c>
      <c r="D867">
        <v>10</v>
      </c>
      <c r="E867">
        <v>45.62</v>
      </c>
      <c r="F867" t="s">
        <v>17</v>
      </c>
      <c r="G867" t="s">
        <v>17</v>
      </c>
      <c r="H867" t="s">
        <v>17</v>
      </c>
      <c r="I867">
        <v>5.5</v>
      </c>
      <c r="J867">
        <v>3</v>
      </c>
      <c r="K867">
        <v>141</v>
      </c>
      <c r="L867">
        <v>754</v>
      </c>
      <c r="M867" t="s">
        <v>17</v>
      </c>
      <c r="N867" t="s">
        <v>17</v>
      </c>
      <c r="O867" t="s">
        <v>17</v>
      </c>
      <c r="P867">
        <v>6.7</v>
      </c>
    </row>
    <row r="868" spans="2:16">
      <c r="B868">
        <v>1987</v>
      </c>
      <c r="C868">
        <v>2</v>
      </c>
      <c r="D868">
        <v>11</v>
      </c>
      <c r="E868">
        <v>34</v>
      </c>
      <c r="F868" t="s">
        <v>17</v>
      </c>
      <c r="G868" t="s">
        <v>17</v>
      </c>
      <c r="H868" t="s">
        <v>17</v>
      </c>
      <c r="I868">
        <v>5.5</v>
      </c>
      <c r="J868">
        <v>22</v>
      </c>
      <c r="K868">
        <v>174</v>
      </c>
      <c r="L868">
        <v>710</v>
      </c>
      <c r="M868" t="s">
        <v>17</v>
      </c>
      <c r="N868" t="s">
        <v>17</v>
      </c>
      <c r="O868" t="s">
        <v>17</v>
      </c>
      <c r="P868">
        <v>6.7</v>
      </c>
    </row>
    <row r="869" spans="2:16">
      <c r="B869">
        <v>1987</v>
      </c>
      <c r="C869">
        <v>2</v>
      </c>
      <c r="D869">
        <v>12</v>
      </c>
      <c r="E869">
        <v>44.89</v>
      </c>
      <c r="F869" t="s">
        <v>17</v>
      </c>
      <c r="G869" t="s">
        <v>17</v>
      </c>
      <c r="H869" t="s">
        <v>17</v>
      </c>
      <c r="I869">
        <v>5.3</v>
      </c>
      <c r="J869">
        <v>21</v>
      </c>
      <c r="K869">
        <v>149</v>
      </c>
      <c r="L869">
        <v>722</v>
      </c>
      <c r="M869" t="s">
        <v>17</v>
      </c>
      <c r="N869" t="s">
        <v>17</v>
      </c>
      <c r="O869" t="s">
        <v>17</v>
      </c>
      <c r="P869">
        <v>6.7</v>
      </c>
    </row>
    <row r="870" spans="2:16">
      <c r="B870">
        <v>1987</v>
      </c>
      <c r="C870">
        <v>2</v>
      </c>
      <c r="D870">
        <v>13</v>
      </c>
      <c r="E870">
        <v>30.25</v>
      </c>
      <c r="F870" t="s">
        <v>17</v>
      </c>
      <c r="G870" t="s">
        <v>17</v>
      </c>
      <c r="H870" t="s">
        <v>17</v>
      </c>
      <c r="I870">
        <v>5.3</v>
      </c>
      <c r="J870">
        <v>8</v>
      </c>
      <c r="K870">
        <v>191</v>
      </c>
      <c r="L870">
        <v>714</v>
      </c>
      <c r="M870" t="s">
        <v>17</v>
      </c>
      <c r="N870" t="s">
        <v>17</v>
      </c>
      <c r="O870" t="s">
        <v>17</v>
      </c>
      <c r="P870">
        <v>6.6</v>
      </c>
    </row>
    <row r="871" spans="2:16">
      <c r="B871">
        <v>1987</v>
      </c>
      <c r="C871">
        <v>2</v>
      </c>
      <c r="D871">
        <v>14</v>
      </c>
      <c r="E871">
        <v>44.89</v>
      </c>
      <c r="F871" t="s">
        <v>17</v>
      </c>
      <c r="G871" t="s">
        <v>17</v>
      </c>
      <c r="H871" t="s">
        <v>17</v>
      </c>
      <c r="I871">
        <v>5.3</v>
      </c>
      <c r="J871">
        <v>3</v>
      </c>
      <c r="K871">
        <v>117</v>
      </c>
      <c r="L871">
        <v>802</v>
      </c>
      <c r="M871" t="s">
        <v>17</v>
      </c>
      <c r="N871" t="s">
        <v>17</v>
      </c>
      <c r="O871" t="s">
        <v>17</v>
      </c>
      <c r="P871">
        <v>6.6</v>
      </c>
    </row>
    <row r="872" spans="2:16">
      <c r="B872">
        <v>1987</v>
      </c>
      <c r="C872">
        <v>3</v>
      </c>
      <c r="D872">
        <v>1</v>
      </c>
      <c r="E872">
        <v>35.450000000000003</v>
      </c>
      <c r="F872" t="s">
        <v>17</v>
      </c>
      <c r="G872" t="s">
        <v>17</v>
      </c>
      <c r="H872" t="s">
        <v>17</v>
      </c>
      <c r="I872">
        <v>5.5</v>
      </c>
      <c r="J872">
        <v>6</v>
      </c>
      <c r="K872">
        <v>34</v>
      </c>
      <c r="L872">
        <v>624</v>
      </c>
      <c r="M872" t="s">
        <v>17</v>
      </c>
      <c r="N872" t="s">
        <v>17</v>
      </c>
      <c r="O872" t="s">
        <v>17</v>
      </c>
      <c r="P872">
        <v>6.8</v>
      </c>
    </row>
    <row r="873" spans="2:16">
      <c r="B873">
        <v>1987</v>
      </c>
      <c r="C873">
        <v>3</v>
      </c>
      <c r="D873">
        <v>2</v>
      </c>
      <c r="E873">
        <v>30.98</v>
      </c>
      <c r="F873" t="s">
        <v>17</v>
      </c>
      <c r="G873" t="s">
        <v>17</v>
      </c>
      <c r="H873" t="s">
        <v>17</v>
      </c>
      <c r="I873">
        <v>5.7</v>
      </c>
      <c r="J873">
        <v>15</v>
      </c>
      <c r="K873">
        <v>83</v>
      </c>
      <c r="L873">
        <v>706</v>
      </c>
      <c r="M873" t="s">
        <v>17</v>
      </c>
      <c r="N873" t="s">
        <v>17</v>
      </c>
      <c r="O873" t="s">
        <v>17</v>
      </c>
      <c r="P873">
        <v>6.8</v>
      </c>
    </row>
    <row r="874" spans="2:16">
      <c r="B874">
        <v>1987</v>
      </c>
      <c r="C874">
        <v>3</v>
      </c>
      <c r="D874">
        <v>3</v>
      </c>
      <c r="E874">
        <v>42.47</v>
      </c>
      <c r="F874" t="s">
        <v>17</v>
      </c>
      <c r="G874" t="s">
        <v>17</v>
      </c>
      <c r="H874" t="s">
        <v>17</v>
      </c>
      <c r="I874">
        <v>5.6</v>
      </c>
      <c r="J874">
        <v>1</v>
      </c>
      <c r="K874">
        <v>162</v>
      </c>
      <c r="L874">
        <v>849</v>
      </c>
      <c r="M874" t="s">
        <v>17</v>
      </c>
      <c r="N874" t="s">
        <v>17</v>
      </c>
      <c r="O874" t="s">
        <v>17</v>
      </c>
      <c r="P874">
        <v>6.7</v>
      </c>
    </row>
    <row r="875" spans="2:16">
      <c r="B875">
        <v>1987</v>
      </c>
      <c r="C875">
        <v>3</v>
      </c>
      <c r="D875">
        <v>4</v>
      </c>
      <c r="E875">
        <v>46.83</v>
      </c>
      <c r="F875" t="s">
        <v>17</v>
      </c>
      <c r="G875" t="s">
        <v>17</v>
      </c>
      <c r="H875" t="s">
        <v>17</v>
      </c>
      <c r="I875">
        <v>5.3</v>
      </c>
      <c r="J875">
        <v>18</v>
      </c>
      <c r="K875">
        <v>174</v>
      </c>
      <c r="L875">
        <v>913</v>
      </c>
      <c r="M875" t="s">
        <v>17</v>
      </c>
      <c r="N875" t="s">
        <v>17</v>
      </c>
      <c r="O875" t="s">
        <v>17</v>
      </c>
      <c r="P875">
        <v>6.7</v>
      </c>
    </row>
    <row r="876" spans="2:16">
      <c r="B876">
        <v>1987</v>
      </c>
      <c r="C876">
        <v>3</v>
      </c>
      <c r="D876">
        <v>5</v>
      </c>
      <c r="E876">
        <v>42.11</v>
      </c>
      <c r="F876" t="s">
        <v>17</v>
      </c>
      <c r="G876" t="s">
        <v>17</v>
      </c>
      <c r="H876" t="s">
        <v>17</v>
      </c>
      <c r="I876">
        <v>5.6</v>
      </c>
      <c r="J876">
        <v>19</v>
      </c>
      <c r="K876">
        <v>140</v>
      </c>
      <c r="L876">
        <v>728</v>
      </c>
      <c r="M876" t="s">
        <v>17</v>
      </c>
      <c r="N876" t="s">
        <v>17</v>
      </c>
      <c r="O876" t="s">
        <v>17</v>
      </c>
      <c r="P876">
        <v>6.8</v>
      </c>
    </row>
    <row r="877" spans="2:16">
      <c r="B877">
        <v>1987</v>
      </c>
      <c r="C877">
        <v>3</v>
      </c>
      <c r="D877">
        <v>6</v>
      </c>
      <c r="E877">
        <v>44.04</v>
      </c>
      <c r="F877" t="s">
        <v>17</v>
      </c>
      <c r="G877" t="s">
        <v>17</v>
      </c>
      <c r="H877" t="s">
        <v>17</v>
      </c>
      <c r="I877">
        <v>5.4</v>
      </c>
      <c r="J877">
        <v>3</v>
      </c>
      <c r="K877">
        <v>122</v>
      </c>
      <c r="L877">
        <v>838</v>
      </c>
      <c r="M877" t="s">
        <v>17</v>
      </c>
      <c r="N877" t="s">
        <v>17</v>
      </c>
      <c r="O877" t="s">
        <v>17</v>
      </c>
      <c r="P877">
        <v>6.7</v>
      </c>
    </row>
    <row r="878" spans="2:16">
      <c r="B878">
        <v>1987</v>
      </c>
      <c r="C878">
        <v>3</v>
      </c>
      <c r="D878">
        <v>7</v>
      </c>
      <c r="E878">
        <v>43.56</v>
      </c>
      <c r="F878" t="s">
        <v>17</v>
      </c>
      <c r="G878" t="s">
        <v>17</v>
      </c>
      <c r="H878" t="s">
        <v>17</v>
      </c>
      <c r="I878">
        <v>5.4</v>
      </c>
      <c r="J878">
        <v>1</v>
      </c>
      <c r="K878">
        <v>114</v>
      </c>
      <c r="L878">
        <v>720</v>
      </c>
      <c r="M878" t="s">
        <v>17</v>
      </c>
      <c r="N878" t="s">
        <v>17</v>
      </c>
      <c r="O878" t="s">
        <v>17</v>
      </c>
      <c r="P878">
        <v>6.7</v>
      </c>
    </row>
    <row r="879" spans="2:16">
      <c r="B879">
        <v>1987</v>
      </c>
      <c r="C879">
        <v>3</v>
      </c>
      <c r="D879">
        <v>8</v>
      </c>
      <c r="E879">
        <v>43.8</v>
      </c>
      <c r="F879" t="s">
        <v>17</v>
      </c>
      <c r="G879" t="s">
        <v>17</v>
      </c>
      <c r="H879" t="s">
        <v>17</v>
      </c>
      <c r="I879">
        <v>5.7</v>
      </c>
      <c r="J879">
        <v>2</v>
      </c>
      <c r="K879">
        <v>86</v>
      </c>
      <c r="L879">
        <v>827</v>
      </c>
      <c r="M879" t="s">
        <v>17</v>
      </c>
      <c r="N879" t="s">
        <v>17</v>
      </c>
      <c r="O879" t="s">
        <v>17</v>
      </c>
      <c r="P879">
        <v>6.8</v>
      </c>
    </row>
    <row r="880" spans="2:16">
      <c r="B880">
        <v>1987</v>
      </c>
      <c r="C880">
        <v>3</v>
      </c>
      <c r="D880">
        <v>9</v>
      </c>
      <c r="E880">
        <v>30.01</v>
      </c>
      <c r="F880" t="s">
        <v>17</v>
      </c>
      <c r="G880" t="s">
        <v>17</v>
      </c>
      <c r="H880" t="s">
        <v>17</v>
      </c>
      <c r="I880">
        <v>5.6</v>
      </c>
      <c r="J880">
        <v>1</v>
      </c>
      <c r="K880">
        <v>117</v>
      </c>
      <c r="L880">
        <v>765</v>
      </c>
      <c r="M880" t="s">
        <v>17</v>
      </c>
      <c r="N880" t="s">
        <v>17</v>
      </c>
      <c r="O880" t="s">
        <v>17</v>
      </c>
      <c r="P880">
        <v>6.8</v>
      </c>
    </row>
    <row r="881" spans="2:16">
      <c r="B881">
        <v>1987</v>
      </c>
      <c r="C881">
        <v>3</v>
      </c>
      <c r="D881">
        <v>10</v>
      </c>
      <c r="E881">
        <v>43.8</v>
      </c>
      <c r="F881" t="s">
        <v>17</v>
      </c>
      <c r="G881" t="s">
        <v>17</v>
      </c>
      <c r="H881" t="s">
        <v>17</v>
      </c>
      <c r="I881">
        <v>5.4</v>
      </c>
      <c r="J881">
        <v>1</v>
      </c>
      <c r="K881">
        <v>101</v>
      </c>
      <c r="L881">
        <v>815</v>
      </c>
      <c r="M881" t="s">
        <v>17</v>
      </c>
      <c r="N881" t="s">
        <v>17</v>
      </c>
      <c r="O881" t="s">
        <v>17</v>
      </c>
      <c r="P881">
        <v>6.8</v>
      </c>
    </row>
    <row r="882" spans="2:16">
      <c r="B882">
        <v>1987</v>
      </c>
      <c r="C882">
        <v>3</v>
      </c>
      <c r="D882">
        <v>11</v>
      </c>
      <c r="E882">
        <v>35.57</v>
      </c>
      <c r="F882" t="s">
        <v>17</v>
      </c>
      <c r="G882" t="s">
        <v>17</v>
      </c>
      <c r="H882" t="s">
        <v>17</v>
      </c>
      <c r="I882">
        <v>5.4</v>
      </c>
      <c r="J882">
        <v>1</v>
      </c>
      <c r="K882">
        <v>163</v>
      </c>
      <c r="L882">
        <v>765</v>
      </c>
      <c r="M882" t="s">
        <v>17</v>
      </c>
      <c r="N882" t="s">
        <v>17</v>
      </c>
      <c r="O882" t="s">
        <v>17</v>
      </c>
      <c r="P882">
        <v>6.7</v>
      </c>
    </row>
    <row r="883" spans="2:16">
      <c r="B883">
        <v>1987</v>
      </c>
      <c r="C883">
        <v>3</v>
      </c>
      <c r="D883">
        <v>12</v>
      </c>
      <c r="E883">
        <v>43.44</v>
      </c>
      <c r="F883" t="s">
        <v>17</v>
      </c>
      <c r="G883" t="s">
        <v>17</v>
      </c>
      <c r="H883" t="s">
        <v>17</v>
      </c>
      <c r="I883">
        <v>5.6</v>
      </c>
      <c r="J883">
        <v>1</v>
      </c>
      <c r="K883">
        <v>107</v>
      </c>
      <c r="L883">
        <v>632</v>
      </c>
      <c r="M883" t="s">
        <v>17</v>
      </c>
      <c r="N883" t="s">
        <v>17</v>
      </c>
      <c r="O883" t="s">
        <v>17</v>
      </c>
      <c r="P883">
        <v>6.7</v>
      </c>
    </row>
    <row r="884" spans="2:16">
      <c r="B884">
        <v>1987</v>
      </c>
      <c r="C884">
        <v>3</v>
      </c>
      <c r="D884">
        <v>13</v>
      </c>
      <c r="E884">
        <v>39.200000000000003</v>
      </c>
      <c r="F884" t="s">
        <v>17</v>
      </c>
      <c r="G884" t="s">
        <v>17</v>
      </c>
      <c r="H884" t="s">
        <v>17</v>
      </c>
      <c r="I884">
        <v>5.5</v>
      </c>
      <c r="J884">
        <v>1</v>
      </c>
      <c r="K884">
        <v>172</v>
      </c>
      <c r="L884">
        <v>825</v>
      </c>
      <c r="M884" t="s">
        <v>17</v>
      </c>
      <c r="N884" t="s">
        <v>17</v>
      </c>
      <c r="O884" t="s">
        <v>17</v>
      </c>
      <c r="P884">
        <v>6.7</v>
      </c>
    </row>
    <row r="885" spans="2:16">
      <c r="B885">
        <v>1987</v>
      </c>
      <c r="C885">
        <v>3</v>
      </c>
      <c r="D885">
        <v>14</v>
      </c>
      <c r="E885">
        <v>42.23</v>
      </c>
      <c r="F885" t="s">
        <v>17</v>
      </c>
      <c r="G885" t="s">
        <v>17</v>
      </c>
      <c r="H885" t="s">
        <v>17</v>
      </c>
      <c r="I885">
        <v>5.6</v>
      </c>
      <c r="J885">
        <v>1</v>
      </c>
      <c r="K885">
        <v>57</v>
      </c>
      <c r="L885">
        <v>646</v>
      </c>
      <c r="M885" t="s">
        <v>17</v>
      </c>
      <c r="N885" t="s">
        <v>17</v>
      </c>
      <c r="O885" t="s">
        <v>17</v>
      </c>
      <c r="P885">
        <v>6.7</v>
      </c>
    </row>
    <row r="886" spans="2:16">
      <c r="B886">
        <v>1987</v>
      </c>
      <c r="C886">
        <v>4</v>
      </c>
      <c r="D886">
        <v>1</v>
      </c>
      <c r="E886">
        <v>29.89</v>
      </c>
      <c r="F886" t="s">
        <v>17</v>
      </c>
      <c r="G886" t="s">
        <v>17</v>
      </c>
      <c r="H886" t="s">
        <v>17</v>
      </c>
      <c r="I886">
        <v>5.5</v>
      </c>
      <c r="J886">
        <v>45</v>
      </c>
      <c r="K886">
        <v>36</v>
      </c>
      <c r="L886">
        <v>632</v>
      </c>
      <c r="M886" t="s">
        <v>17</v>
      </c>
      <c r="N886" t="s">
        <v>17</v>
      </c>
      <c r="O886" t="s">
        <v>17</v>
      </c>
      <c r="P886">
        <v>6.8</v>
      </c>
    </row>
    <row r="887" spans="2:16">
      <c r="B887">
        <v>1987</v>
      </c>
      <c r="C887">
        <v>4</v>
      </c>
      <c r="D887">
        <v>2</v>
      </c>
      <c r="E887">
        <v>29.28</v>
      </c>
      <c r="F887" t="s">
        <v>17</v>
      </c>
      <c r="G887" t="s">
        <v>17</v>
      </c>
      <c r="H887" t="s">
        <v>17</v>
      </c>
      <c r="I887">
        <v>5.7</v>
      </c>
      <c r="J887">
        <v>17</v>
      </c>
      <c r="K887">
        <v>107</v>
      </c>
      <c r="L887">
        <v>850</v>
      </c>
      <c r="M887" t="s">
        <v>17</v>
      </c>
      <c r="N887" t="s">
        <v>17</v>
      </c>
      <c r="O887" t="s">
        <v>17</v>
      </c>
      <c r="P887">
        <v>6.9</v>
      </c>
    </row>
    <row r="888" spans="2:16">
      <c r="B888">
        <v>1987</v>
      </c>
      <c r="C888">
        <v>4</v>
      </c>
      <c r="D888">
        <v>3</v>
      </c>
      <c r="E888">
        <v>40.049999999999997</v>
      </c>
      <c r="F888" t="s">
        <v>17</v>
      </c>
      <c r="G888" t="s">
        <v>17</v>
      </c>
      <c r="H888" t="s">
        <v>17</v>
      </c>
      <c r="I888">
        <v>5.8</v>
      </c>
      <c r="J888">
        <v>12</v>
      </c>
      <c r="K888">
        <v>109</v>
      </c>
      <c r="L888">
        <v>839</v>
      </c>
      <c r="M888" t="s">
        <v>17</v>
      </c>
      <c r="N888" t="s">
        <v>17</v>
      </c>
      <c r="O888" t="s">
        <v>17</v>
      </c>
      <c r="P888">
        <v>6.8</v>
      </c>
    </row>
    <row r="889" spans="2:16">
      <c r="B889">
        <v>1987</v>
      </c>
      <c r="C889">
        <v>4</v>
      </c>
      <c r="D889">
        <v>4</v>
      </c>
      <c r="E889">
        <v>40.659999999999997</v>
      </c>
      <c r="F889" t="s">
        <v>17</v>
      </c>
      <c r="G889" t="s">
        <v>17</v>
      </c>
      <c r="H889" t="s">
        <v>17</v>
      </c>
      <c r="I889">
        <v>5.6</v>
      </c>
      <c r="J889">
        <v>1</v>
      </c>
      <c r="K889">
        <v>105</v>
      </c>
      <c r="L889">
        <v>840</v>
      </c>
      <c r="M889" t="s">
        <v>17</v>
      </c>
      <c r="N889" t="s">
        <v>17</v>
      </c>
      <c r="O889" t="s">
        <v>17</v>
      </c>
      <c r="P889">
        <v>6.8</v>
      </c>
    </row>
    <row r="890" spans="2:16">
      <c r="B890">
        <v>1987</v>
      </c>
      <c r="C890">
        <v>4</v>
      </c>
      <c r="D890">
        <v>5</v>
      </c>
      <c r="E890">
        <v>42.11</v>
      </c>
      <c r="F890" t="s">
        <v>17</v>
      </c>
      <c r="G890" t="s">
        <v>17</v>
      </c>
      <c r="H890" t="s">
        <v>17</v>
      </c>
      <c r="I890">
        <v>5.3</v>
      </c>
      <c r="J890">
        <v>1</v>
      </c>
      <c r="K890">
        <v>145</v>
      </c>
      <c r="L890">
        <v>1000</v>
      </c>
      <c r="M890" t="s">
        <v>17</v>
      </c>
      <c r="N890" t="s">
        <v>17</v>
      </c>
      <c r="O890" t="s">
        <v>17</v>
      </c>
      <c r="P890">
        <v>6.7</v>
      </c>
    </row>
    <row r="891" spans="2:16">
      <c r="B891">
        <v>1987</v>
      </c>
      <c r="C891">
        <v>4</v>
      </c>
      <c r="D891">
        <v>6</v>
      </c>
      <c r="E891">
        <v>40.9</v>
      </c>
      <c r="F891" t="s">
        <v>17</v>
      </c>
      <c r="G891" t="s">
        <v>17</v>
      </c>
      <c r="H891" t="s">
        <v>17</v>
      </c>
      <c r="I891">
        <v>5.5</v>
      </c>
      <c r="J891">
        <v>1</v>
      </c>
      <c r="K891">
        <v>141</v>
      </c>
      <c r="L891">
        <v>1000</v>
      </c>
      <c r="M891" t="s">
        <v>17</v>
      </c>
      <c r="N891" t="s">
        <v>17</v>
      </c>
      <c r="O891" t="s">
        <v>17</v>
      </c>
      <c r="P891">
        <v>6.7</v>
      </c>
    </row>
    <row r="892" spans="2:16">
      <c r="B892">
        <v>1987</v>
      </c>
      <c r="C892">
        <v>4</v>
      </c>
      <c r="D892">
        <v>7</v>
      </c>
      <c r="E892">
        <v>39.57</v>
      </c>
      <c r="F892" t="s">
        <v>17</v>
      </c>
      <c r="G892" t="s">
        <v>17</v>
      </c>
      <c r="H892" t="s">
        <v>17</v>
      </c>
      <c r="I892">
        <v>5.5</v>
      </c>
      <c r="J892">
        <v>45</v>
      </c>
      <c r="K892">
        <v>124</v>
      </c>
      <c r="L892">
        <v>795</v>
      </c>
      <c r="M892" t="s">
        <v>17</v>
      </c>
      <c r="N892" t="s">
        <v>17</v>
      </c>
      <c r="O892" t="s">
        <v>17</v>
      </c>
      <c r="P892">
        <v>6.8</v>
      </c>
    </row>
    <row r="893" spans="2:16">
      <c r="B893">
        <v>1987</v>
      </c>
      <c r="C893">
        <v>4</v>
      </c>
      <c r="D893">
        <v>8</v>
      </c>
      <c r="E893">
        <v>27.95</v>
      </c>
      <c r="F893" t="s">
        <v>17</v>
      </c>
      <c r="G893" t="s">
        <v>17</v>
      </c>
      <c r="H893" t="s">
        <v>17</v>
      </c>
      <c r="I893">
        <v>5.5</v>
      </c>
      <c r="J893">
        <v>1</v>
      </c>
      <c r="K893">
        <v>61</v>
      </c>
      <c r="L893">
        <v>766</v>
      </c>
      <c r="M893" t="s">
        <v>17</v>
      </c>
      <c r="N893" t="s">
        <v>17</v>
      </c>
      <c r="O893" t="s">
        <v>17</v>
      </c>
      <c r="P893">
        <v>6.6</v>
      </c>
    </row>
    <row r="894" spans="2:16">
      <c r="B894">
        <v>1987</v>
      </c>
      <c r="C894">
        <v>4</v>
      </c>
      <c r="D894">
        <v>9</v>
      </c>
      <c r="E894">
        <v>41.14</v>
      </c>
      <c r="F894" t="s">
        <v>17</v>
      </c>
      <c r="G894" t="s">
        <v>17</v>
      </c>
      <c r="H894" t="s">
        <v>17</v>
      </c>
      <c r="I894">
        <v>5.4</v>
      </c>
      <c r="J894">
        <v>1</v>
      </c>
      <c r="K894">
        <v>115</v>
      </c>
      <c r="L894">
        <v>744</v>
      </c>
      <c r="M894" t="s">
        <v>17</v>
      </c>
      <c r="N894" t="s">
        <v>17</v>
      </c>
      <c r="O894" t="s">
        <v>17</v>
      </c>
      <c r="P894">
        <v>6.6</v>
      </c>
    </row>
    <row r="895" spans="2:16">
      <c r="B895">
        <v>1987</v>
      </c>
      <c r="C895">
        <v>4</v>
      </c>
      <c r="D895">
        <v>10</v>
      </c>
      <c r="E895">
        <v>43.32</v>
      </c>
      <c r="F895" t="s">
        <v>17</v>
      </c>
      <c r="G895" t="s">
        <v>17</v>
      </c>
      <c r="H895" t="s">
        <v>17</v>
      </c>
      <c r="I895">
        <v>5.6</v>
      </c>
      <c r="J895">
        <v>1</v>
      </c>
      <c r="K895">
        <v>154</v>
      </c>
      <c r="L895">
        <v>934</v>
      </c>
      <c r="M895" t="s">
        <v>17</v>
      </c>
      <c r="N895" t="s">
        <v>17</v>
      </c>
      <c r="O895" t="s">
        <v>17</v>
      </c>
      <c r="P895">
        <v>6.7</v>
      </c>
    </row>
    <row r="896" spans="2:16">
      <c r="B896">
        <v>1987</v>
      </c>
      <c r="C896">
        <v>4</v>
      </c>
      <c r="D896">
        <v>11</v>
      </c>
      <c r="E896">
        <v>42.95</v>
      </c>
      <c r="F896" t="s">
        <v>17</v>
      </c>
      <c r="G896" t="s">
        <v>17</v>
      </c>
      <c r="H896" t="s">
        <v>17</v>
      </c>
      <c r="I896">
        <v>5.6</v>
      </c>
      <c r="J896">
        <v>1</v>
      </c>
      <c r="K896">
        <v>141</v>
      </c>
      <c r="L896">
        <v>658</v>
      </c>
      <c r="M896" t="s">
        <v>17</v>
      </c>
      <c r="N896" t="s">
        <v>17</v>
      </c>
      <c r="O896" t="s">
        <v>17</v>
      </c>
      <c r="P896">
        <v>6.7</v>
      </c>
    </row>
    <row r="897" spans="2:16">
      <c r="B897">
        <v>1987</v>
      </c>
      <c r="C897">
        <v>4</v>
      </c>
      <c r="D897">
        <v>12</v>
      </c>
      <c r="E897">
        <v>41.26</v>
      </c>
      <c r="F897" t="s">
        <v>17</v>
      </c>
      <c r="G897" t="s">
        <v>17</v>
      </c>
      <c r="H897" t="s">
        <v>17</v>
      </c>
      <c r="I897">
        <v>5.6</v>
      </c>
      <c r="J897">
        <v>1</v>
      </c>
      <c r="K897">
        <v>88</v>
      </c>
      <c r="L897">
        <v>526</v>
      </c>
      <c r="M897" t="s">
        <v>17</v>
      </c>
      <c r="N897" t="s">
        <v>17</v>
      </c>
      <c r="O897" t="s">
        <v>17</v>
      </c>
      <c r="P897">
        <v>6.8</v>
      </c>
    </row>
    <row r="898" spans="2:16">
      <c r="B898">
        <v>1987</v>
      </c>
      <c r="C898">
        <v>4</v>
      </c>
      <c r="D898">
        <v>13</v>
      </c>
      <c r="E898">
        <v>27.47</v>
      </c>
      <c r="F898" t="s">
        <v>17</v>
      </c>
      <c r="G898" t="s">
        <v>17</v>
      </c>
      <c r="H898" t="s">
        <v>17</v>
      </c>
      <c r="I898">
        <v>5.4</v>
      </c>
      <c r="J898">
        <v>1</v>
      </c>
      <c r="K898">
        <v>224</v>
      </c>
      <c r="L898">
        <v>1000</v>
      </c>
      <c r="M898" t="s">
        <v>17</v>
      </c>
      <c r="N898" t="s">
        <v>17</v>
      </c>
      <c r="O898" t="s">
        <v>17</v>
      </c>
      <c r="P898">
        <v>6.6</v>
      </c>
    </row>
    <row r="899" spans="2:16">
      <c r="B899">
        <v>1987</v>
      </c>
      <c r="C899">
        <v>4</v>
      </c>
      <c r="D899">
        <v>14</v>
      </c>
      <c r="E899">
        <v>44.04</v>
      </c>
      <c r="F899" t="s">
        <v>17</v>
      </c>
      <c r="G899" t="s">
        <v>17</v>
      </c>
      <c r="H899" t="s">
        <v>17</v>
      </c>
      <c r="I899">
        <v>5.3</v>
      </c>
      <c r="J899">
        <v>1</v>
      </c>
      <c r="K899">
        <v>103</v>
      </c>
      <c r="L899">
        <v>786</v>
      </c>
      <c r="M899" t="s">
        <v>17</v>
      </c>
      <c r="N899" t="s">
        <v>17</v>
      </c>
      <c r="O899" t="s">
        <v>17</v>
      </c>
      <c r="P899">
        <v>6.6</v>
      </c>
    </row>
    <row r="900" spans="2:16">
      <c r="B900">
        <v>1988</v>
      </c>
      <c r="C900">
        <v>1</v>
      </c>
      <c r="D900">
        <v>1</v>
      </c>
      <c r="E900">
        <v>25.89</v>
      </c>
      <c r="F900" t="s">
        <v>17</v>
      </c>
      <c r="G900" t="s">
        <v>17</v>
      </c>
      <c r="H900" t="s">
        <v>17</v>
      </c>
      <c r="I900">
        <v>5</v>
      </c>
      <c r="J900">
        <v>8</v>
      </c>
      <c r="K900">
        <v>112</v>
      </c>
      <c r="L900">
        <v>586</v>
      </c>
      <c r="M900" t="s">
        <v>17</v>
      </c>
      <c r="N900" t="s">
        <v>17</v>
      </c>
      <c r="O900" t="s">
        <v>17</v>
      </c>
      <c r="P900">
        <v>6.9</v>
      </c>
    </row>
    <row r="901" spans="2:16">
      <c r="B901">
        <v>1988</v>
      </c>
      <c r="C901">
        <v>1</v>
      </c>
      <c r="D901">
        <v>2</v>
      </c>
      <c r="E901">
        <v>24.93</v>
      </c>
      <c r="F901" t="s">
        <v>17</v>
      </c>
      <c r="G901" t="s">
        <v>17</v>
      </c>
      <c r="H901" t="s">
        <v>17</v>
      </c>
      <c r="I901">
        <v>5.2</v>
      </c>
      <c r="J901">
        <v>8</v>
      </c>
      <c r="K901">
        <v>100</v>
      </c>
      <c r="L901">
        <v>740</v>
      </c>
      <c r="M901" t="s">
        <v>17</v>
      </c>
      <c r="N901" t="s">
        <v>17</v>
      </c>
      <c r="O901" t="s">
        <v>17</v>
      </c>
      <c r="P901">
        <v>7</v>
      </c>
    </row>
    <row r="902" spans="2:16">
      <c r="B902">
        <v>1988</v>
      </c>
      <c r="C902">
        <v>1</v>
      </c>
      <c r="D902">
        <v>3</v>
      </c>
      <c r="E902">
        <v>38.840000000000003</v>
      </c>
      <c r="F902" t="s">
        <v>17</v>
      </c>
      <c r="G902" t="s">
        <v>17</v>
      </c>
      <c r="H902" t="s">
        <v>17</v>
      </c>
      <c r="I902">
        <v>5.0999999999999996</v>
      </c>
      <c r="J902">
        <v>6</v>
      </c>
      <c r="K902">
        <v>126</v>
      </c>
      <c r="L902">
        <v>682</v>
      </c>
      <c r="M902" t="s">
        <v>17</v>
      </c>
      <c r="N902" t="s">
        <v>17</v>
      </c>
      <c r="O902" t="s">
        <v>17</v>
      </c>
      <c r="P902">
        <v>6.9</v>
      </c>
    </row>
    <row r="903" spans="2:16">
      <c r="B903">
        <v>1988</v>
      </c>
      <c r="C903">
        <v>1</v>
      </c>
      <c r="D903">
        <v>4</v>
      </c>
      <c r="E903">
        <v>36.9</v>
      </c>
      <c r="F903" t="s">
        <v>17</v>
      </c>
      <c r="G903" t="s">
        <v>17</v>
      </c>
      <c r="H903" t="s">
        <v>17</v>
      </c>
      <c r="I903">
        <v>5</v>
      </c>
      <c r="J903">
        <v>5</v>
      </c>
      <c r="K903">
        <v>118</v>
      </c>
      <c r="L903">
        <v>766</v>
      </c>
      <c r="M903" t="s">
        <v>17</v>
      </c>
      <c r="N903" t="s">
        <v>17</v>
      </c>
      <c r="O903" t="s">
        <v>17</v>
      </c>
      <c r="P903">
        <v>7</v>
      </c>
    </row>
    <row r="904" spans="2:16">
      <c r="B904">
        <v>1988</v>
      </c>
      <c r="C904">
        <v>1</v>
      </c>
      <c r="D904">
        <v>5</v>
      </c>
      <c r="E904">
        <v>57.11</v>
      </c>
      <c r="F904" t="s">
        <v>17</v>
      </c>
      <c r="G904" t="s">
        <v>17</v>
      </c>
      <c r="H904" t="s">
        <v>17</v>
      </c>
      <c r="I904">
        <v>4.8</v>
      </c>
      <c r="J904">
        <v>9</v>
      </c>
      <c r="K904">
        <v>139</v>
      </c>
      <c r="L904">
        <v>809</v>
      </c>
      <c r="M904" t="s">
        <v>17</v>
      </c>
      <c r="N904" t="s">
        <v>17</v>
      </c>
      <c r="O904" t="s">
        <v>17</v>
      </c>
      <c r="P904">
        <v>6.8</v>
      </c>
    </row>
    <row r="905" spans="2:16">
      <c r="B905">
        <v>1988</v>
      </c>
      <c r="C905">
        <v>1</v>
      </c>
      <c r="D905">
        <v>6</v>
      </c>
      <c r="E905">
        <v>57.47</v>
      </c>
      <c r="F905" t="s">
        <v>17</v>
      </c>
      <c r="G905" t="s">
        <v>17</v>
      </c>
      <c r="H905" t="s">
        <v>17</v>
      </c>
      <c r="I905">
        <v>4.9000000000000004</v>
      </c>
      <c r="J905">
        <v>10</v>
      </c>
      <c r="K905">
        <v>123</v>
      </c>
      <c r="L905">
        <v>742</v>
      </c>
      <c r="M905" t="s">
        <v>17</v>
      </c>
      <c r="N905" t="s">
        <v>17</v>
      </c>
      <c r="O905" t="s">
        <v>17</v>
      </c>
      <c r="P905">
        <v>6.9</v>
      </c>
    </row>
    <row r="906" spans="2:16">
      <c r="B906">
        <v>1988</v>
      </c>
      <c r="C906">
        <v>1</v>
      </c>
      <c r="D906">
        <v>7</v>
      </c>
      <c r="E906">
        <v>69.209999999999994</v>
      </c>
      <c r="F906" t="s">
        <v>17</v>
      </c>
      <c r="G906" t="s">
        <v>17</v>
      </c>
      <c r="H906" t="s">
        <v>17</v>
      </c>
      <c r="I906">
        <v>4.5999999999999996</v>
      </c>
      <c r="J906">
        <v>16</v>
      </c>
      <c r="K906">
        <v>139</v>
      </c>
      <c r="L906">
        <v>812</v>
      </c>
      <c r="M906" t="s">
        <v>17</v>
      </c>
      <c r="N906" t="s">
        <v>17</v>
      </c>
      <c r="O906" t="s">
        <v>17</v>
      </c>
      <c r="P906">
        <v>6.7</v>
      </c>
    </row>
    <row r="907" spans="2:16">
      <c r="B907">
        <v>1988</v>
      </c>
      <c r="C907">
        <v>1</v>
      </c>
      <c r="D907">
        <v>8</v>
      </c>
      <c r="E907">
        <v>60.86</v>
      </c>
      <c r="F907" t="s">
        <v>17</v>
      </c>
      <c r="G907" t="s">
        <v>17</v>
      </c>
      <c r="H907" t="s">
        <v>17</v>
      </c>
      <c r="I907">
        <v>4.7</v>
      </c>
      <c r="J907">
        <v>15</v>
      </c>
      <c r="K907">
        <v>72</v>
      </c>
      <c r="L907">
        <v>724</v>
      </c>
      <c r="M907" t="s">
        <v>17</v>
      </c>
      <c r="N907" t="s">
        <v>17</v>
      </c>
      <c r="O907" t="s">
        <v>17</v>
      </c>
      <c r="P907">
        <v>6.7</v>
      </c>
    </row>
    <row r="908" spans="2:16">
      <c r="B908">
        <v>1988</v>
      </c>
      <c r="C908">
        <v>1</v>
      </c>
      <c r="D908">
        <v>9</v>
      </c>
      <c r="E908">
        <v>62.68</v>
      </c>
      <c r="F908" t="s">
        <v>17</v>
      </c>
      <c r="G908" t="s">
        <v>17</v>
      </c>
      <c r="H908" t="s">
        <v>17</v>
      </c>
      <c r="I908">
        <v>4.9000000000000004</v>
      </c>
      <c r="J908">
        <v>7</v>
      </c>
      <c r="K908">
        <v>119</v>
      </c>
      <c r="L908">
        <v>787</v>
      </c>
      <c r="M908" t="s">
        <v>17</v>
      </c>
      <c r="N908" t="s">
        <v>17</v>
      </c>
      <c r="O908" t="s">
        <v>17</v>
      </c>
      <c r="P908">
        <v>6.7</v>
      </c>
    </row>
    <row r="909" spans="2:16">
      <c r="B909">
        <v>1988</v>
      </c>
      <c r="C909">
        <v>1</v>
      </c>
      <c r="D909">
        <v>10</v>
      </c>
      <c r="E909">
        <v>59.29</v>
      </c>
      <c r="F909" t="s">
        <v>17</v>
      </c>
      <c r="G909" t="s">
        <v>17</v>
      </c>
      <c r="H909" t="s">
        <v>17</v>
      </c>
      <c r="I909">
        <v>4.9000000000000004</v>
      </c>
      <c r="J909">
        <v>5</v>
      </c>
      <c r="K909">
        <v>142</v>
      </c>
      <c r="L909">
        <v>801</v>
      </c>
      <c r="M909" t="s">
        <v>17</v>
      </c>
      <c r="N909" t="s">
        <v>17</v>
      </c>
      <c r="O909" t="s">
        <v>17</v>
      </c>
      <c r="P909">
        <v>6.8</v>
      </c>
    </row>
    <row r="910" spans="2:16">
      <c r="B910">
        <v>1988</v>
      </c>
      <c r="C910">
        <v>1</v>
      </c>
      <c r="D910">
        <v>11</v>
      </c>
      <c r="E910">
        <v>65.22</v>
      </c>
      <c r="F910" t="s">
        <v>17</v>
      </c>
      <c r="G910" t="s">
        <v>17</v>
      </c>
      <c r="H910" t="s">
        <v>17</v>
      </c>
      <c r="I910">
        <v>4.9000000000000004</v>
      </c>
      <c r="J910">
        <v>10</v>
      </c>
      <c r="K910">
        <v>242</v>
      </c>
      <c r="L910">
        <v>857</v>
      </c>
      <c r="M910" t="s">
        <v>17</v>
      </c>
      <c r="N910" t="s">
        <v>17</v>
      </c>
      <c r="O910" t="s">
        <v>17</v>
      </c>
      <c r="P910">
        <v>6.7</v>
      </c>
    </row>
    <row r="911" spans="2:16">
      <c r="B911">
        <v>1988</v>
      </c>
      <c r="C911">
        <v>1</v>
      </c>
      <c r="D911">
        <v>12</v>
      </c>
      <c r="E911">
        <v>65.94</v>
      </c>
      <c r="F911" t="s">
        <v>17</v>
      </c>
      <c r="G911" t="s">
        <v>17</v>
      </c>
      <c r="H911" t="s">
        <v>17</v>
      </c>
      <c r="I911">
        <v>4.7</v>
      </c>
      <c r="J911">
        <v>8</v>
      </c>
      <c r="K911">
        <v>152</v>
      </c>
      <c r="L911">
        <v>683</v>
      </c>
      <c r="M911" t="s">
        <v>17</v>
      </c>
      <c r="N911" t="s">
        <v>17</v>
      </c>
      <c r="O911" t="s">
        <v>17</v>
      </c>
      <c r="P911">
        <v>6.8</v>
      </c>
    </row>
    <row r="912" spans="2:16">
      <c r="B912">
        <v>1988</v>
      </c>
      <c r="C912">
        <v>1</v>
      </c>
      <c r="D912">
        <v>13</v>
      </c>
      <c r="E912">
        <v>71.39</v>
      </c>
      <c r="F912" t="s">
        <v>17</v>
      </c>
      <c r="G912" t="s">
        <v>17</v>
      </c>
      <c r="H912" t="s">
        <v>17</v>
      </c>
      <c r="I912">
        <v>4.9000000000000004</v>
      </c>
      <c r="J912">
        <v>8</v>
      </c>
      <c r="K912">
        <v>228</v>
      </c>
      <c r="L912">
        <v>880</v>
      </c>
      <c r="M912" t="s">
        <v>17</v>
      </c>
      <c r="N912" t="s">
        <v>17</v>
      </c>
      <c r="O912" t="s">
        <v>17</v>
      </c>
      <c r="P912">
        <v>6.8</v>
      </c>
    </row>
    <row r="913" spans="2:16">
      <c r="B913">
        <v>1988</v>
      </c>
      <c r="C913">
        <v>1</v>
      </c>
      <c r="D913">
        <v>14</v>
      </c>
      <c r="E913">
        <v>63.4</v>
      </c>
      <c r="F913" t="s">
        <v>17</v>
      </c>
      <c r="G913" t="s">
        <v>17</v>
      </c>
      <c r="H913" t="s">
        <v>17</v>
      </c>
      <c r="I913">
        <v>4.9000000000000004</v>
      </c>
      <c r="J913">
        <v>8</v>
      </c>
      <c r="K913">
        <v>131</v>
      </c>
      <c r="L913">
        <v>754</v>
      </c>
      <c r="M913" t="s">
        <v>17</v>
      </c>
      <c r="N913" t="s">
        <v>17</v>
      </c>
      <c r="O913" t="s">
        <v>17</v>
      </c>
      <c r="P913">
        <v>6.8</v>
      </c>
    </row>
    <row r="914" spans="2:16">
      <c r="B914">
        <v>1988</v>
      </c>
      <c r="C914">
        <v>2</v>
      </c>
      <c r="D914">
        <v>1</v>
      </c>
      <c r="E914">
        <v>24.08</v>
      </c>
      <c r="F914" t="s">
        <v>17</v>
      </c>
      <c r="G914" t="s">
        <v>17</v>
      </c>
      <c r="H914" t="s">
        <v>17</v>
      </c>
      <c r="I914">
        <v>5</v>
      </c>
      <c r="J914">
        <v>9</v>
      </c>
      <c r="K914">
        <v>90</v>
      </c>
      <c r="L914">
        <v>581</v>
      </c>
      <c r="M914" t="s">
        <v>17</v>
      </c>
      <c r="N914" t="s">
        <v>17</v>
      </c>
      <c r="O914" t="s">
        <v>17</v>
      </c>
      <c r="P914">
        <v>7</v>
      </c>
    </row>
    <row r="915" spans="2:16">
      <c r="B915">
        <v>1988</v>
      </c>
      <c r="C915">
        <v>2</v>
      </c>
      <c r="D915">
        <v>2</v>
      </c>
      <c r="E915">
        <v>26.01</v>
      </c>
      <c r="F915" t="s">
        <v>17</v>
      </c>
      <c r="G915" t="s">
        <v>17</v>
      </c>
      <c r="H915" t="s">
        <v>17</v>
      </c>
      <c r="I915">
        <v>5</v>
      </c>
      <c r="J915">
        <v>7</v>
      </c>
      <c r="K915">
        <v>152</v>
      </c>
      <c r="L915">
        <v>772</v>
      </c>
      <c r="M915" t="s">
        <v>17</v>
      </c>
      <c r="N915" t="s">
        <v>17</v>
      </c>
      <c r="O915" t="s">
        <v>17</v>
      </c>
      <c r="P915">
        <v>6.9</v>
      </c>
    </row>
    <row r="916" spans="2:16">
      <c r="B916">
        <v>1988</v>
      </c>
      <c r="C916">
        <v>2</v>
      </c>
      <c r="D916">
        <v>3</v>
      </c>
      <c r="E916">
        <v>33.76</v>
      </c>
      <c r="F916" t="s">
        <v>17</v>
      </c>
      <c r="G916" t="s">
        <v>17</v>
      </c>
      <c r="H916" t="s">
        <v>17</v>
      </c>
      <c r="I916">
        <v>5.0999999999999996</v>
      </c>
      <c r="J916">
        <v>8</v>
      </c>
      <c r="K916">
        <v>115</v>
      </c>
      <c r="L916">
        <v>676</v>
      </c>
      <c r="M916" t="s">
        <v>17</v>
      </c>
      <c r="N916" t="s">
        <v>17</v>
      </c>
      <c r="O916" t="s">
        <v>17</v>
      </c>
      <c r="P916">
        <v>6.9</v>
      </c>
    </row>
    <row r="917" spans="2:16">
      <c r="B917">
        <v>1988</v>
      </c>
      <c r="C917">
        <v>2</v>
      </c>
      <c r="D917">
        <v>4</v>
      </c>
      <c r="E917">
        <v>44.29</v>
      </c>
      <c r="F917" t="s">
        <v>17</v>
      </c>
      <c r="G917" t="s">
        <v>17</v>
      </c>
      <c r="H917" t="s">
        <v>17</v>
      </c>
      <c r="I917">
        <v>4.9000000000000004</v>
      </c>
      <c r="J917">
        <v>8</v>
      </c>
      <c r="K917">
        <v>91</v>
      </c>
      <c r="L917">
        <v>694</v>
      </c>
      <c r="M917" t="s">
        <v>17</v>
      </c>
      <c r="N917" t="s">
        <v>17</v>
      </c>
      <c r="O917" t="s">
        <v>17</v>
      </c>
      <c r="P917">
        <v>6.9</v>
      </c>
    </row>
    <row r="918" spans="2:16">
      <c r="B918">
        <v>1988</v>
      </c>
      <c r="C918">
        <v>2</v>
      </c>
      <c r="D918">
        <v>5</v>
      </c>
      <c r="E918">
        <v>47.43</v>
      </c>
      <c r="F918" t="s">
        <v>17</v>
      </c>
      <c r="G918" t="s">
        <v>17</v>
      </c>
      <c r="H918" t="s">
        <v>17</v>
      </c>
      <c r="I918">
        <v>4.8</v>
      </c>
      <c r="J918">
        <v>11</v>
      </c>
      <c r="K918">
        <v>115</v>
      </c>
      <c r="L918">
        <v>669</v>
      </c>
      <c r="M918" t="s">
        <v>17</v>
      </c>
      <c r="N918" t="s">
        <v>17</v>
      </c>
      <c r="O918" t="s">
        <v>17</v>
      </c>
      <c r="P918">
        <v>6.9</v>
      </c>
    </row>
    <row r="919" spans="2:16">
      <c r="B919">
        <v>1988</v>
      </c>
      <c r="C919">
        <v>2</v>
      </c>
      <c r="D919">
        <v>6</v>
      </c>
      <c r="E919">
        <v>70.180000000000007</v>
      </c>
      <c r="F919" t="s">
        <v>17</v>
      </c>
      <c r="G919" t="s">
        <v>17</v>
      </c>
      <c r="H919" t="s">
        <v>17</v>
      </c>
      <c r="I919">
        <v>4.7</v>
      </c>
      <c r="J919">
        <v>6</v>
      </c>
      <c r="K919">
        <v>130</v>
      </c>
      <c r="L919">
        <v>845</v>
      </c>
      <c r="M919" t="s">
        <v>17</v>
      </c>
      <c r="N919" t="s">
        <v>17</v>
      </c>
      <c r="O919" t="s">
        <v>17</v>
      </c>
      <c r="P919">
        <v>6.7</v>
      </c>
    </row>
    <row r="920" spans="2:16">
      <c r="B920">
        <v>1988</v>
      </c>
      <c r="C920">
        <v>2</v>
      </c>
      <c r="D920">
        <v>7</v>
      </c>
      <c r="E920">
        <v>60.98</v>
      </c>
      <c r="F920" t="s">
        <v>17</v>
      </c>
      <c r="G920" t="s">
        <v>17</v>
      </c>
      <c r="H920" t="s">
        <v>17</v>
      </c>
      <c r="I920">
        <v>4.5999999999999996</v>
      </c>
      <c r="J920">
        <v>18</v>
      </c>
      <c r="K920">
        <v>153</v>
      </c>
      <c r="L920">
        <v>810</v>
      </c>
      <c r="M920" t="s">
        <v>17</v>
      </c>
      <c r="N920" t="s">
        <v>17</v>
      </c>
      <c r="O920" t="s">
        <v>17</v>
      </c>
      <c r="P920">
        <v>6.6</v>
      </c>
    </row>
    <row r="921" spans="2:16">
      <c r="B921">
        <v>1988</v>
      </c>
      <c r="C921">
        <v>2</v>
      </c>
      <c r="D921">
        <v>8</v>
      </c>
      <c r="E921">
        <v>62.92</v>
      </c>
      <c r="F921" t="s">
        <v>17</v>
      </c>
      <c r="G921" t="s">
        <v>17</v>
      </c>
      <c r="H921" t="s">
        <v>17</v>
      </c>
      <c r="I921">
        <v>4.9000000000000004</v>
      </c>
      <c r="J921">
        <v>5</v>
      </c>
      <c r="K921">
        <v>66</v>
      </c>
      <c r="L921">
        <v>783</v>
      </c>
      <c r="M921" t="s">
        <v>17</v>
      </c>
      <c r="N921" t="s">
        <v>17</v>
      </c>
      <c r="O921" t="s">
        <v>17</v>
      </c>
      <c r="P921">
        <v>6.8</v>
      </c>
    </row>
    <row r="922" spans="2:16">
      <c r="B922">
        <v>1988</v>
      </c>
      <c r="C922">
        <v>2</v>
      </c>
      <c r="D922">
        <v>9</v>
      </c>
      <c r="E922">
        <v>65.34</v>
      </c>
      <c r="F922" t="s">
        <v>17</v>
      </c>
      <c r="G922" t="s">
        <v>17</v>
      </c>
      <c r="H922" t="s">
        <v>17</v>
      </c>
      <c r="I922">
        <v>4.7</v>
      </c>
      <c r="J922">
        <v>9</v>
      </c>
      <c r="K922">
        <v>130</v>
      </c>
      <c r="L922">
        <v>814</v>
      </c>
      <c r="M922" t="s">
        <v>17</v>
      </c>
      <c r="N922" t="s">
        <v>17</v>
      </c>
      <c r="O922" t="s">
        <v>17</v>
      </c>
      <c r="P922">
        <v>6.8</v>
      </c>
    </row>
    <row r="923" spans="2:16">
      <c r="B923">
        <v>1988</v>
      </c>
      <c r="C923">
        <v>2</v>
      </c>
      <c r="D923">
        <v>10</v>
      </c>
      <c r="E923">
        <v>56.75</v>
      </c>
      <c r="F923" t="s">
        <v>17</v>
      </c>
      <c r="G923" t="s">
        <v>17</v>
      </c>
      <c r="H923" t="s">
        <v>17</v>
      </c>
      <c r="I923">
        <v>4.8</v>
      </c>
      <c r="J923">
        <v>6</v>
      </c>
      <c r="K923">
        <v>160</v>
      </c>
      <c r="L923">
        <v>709</v>
      </c>
      <c r="M923" t="s">
        <v>17</v>
      </c>
      <c r="N923" t="s">
        <v>17</v>
      </c>
      <c r="O923" t="s">
        <v>17</v>
      </c>
      <c r="P923">
        <v>6.8</v>
      </c>
    </row>
    <row r="924" spans="2:16">
      <c r="B924">
        <v>1988</v>
      </c>
      <c r="C924">
        <v>2</v>
      </c>
      <c r="D924">
        <v>11</v>
      </c>
      <c r="E924">
        <v>57.11</v>
      </c>
      <c r="F924" t="s">
        <v>17</v>
      </c>
      <c r="G924" t="s">
        <v>17</v>
      </c>
      <c r="H924" t="s">
        <v>17</v>
      </c>
      <c r="I924">
        <v>4.9000000000000004</v>
      </c>
      <c r="J924">
        <v>7</v>
      </c>
      <c r="K924">
        <v>115</v>
      </c>
      <c r="L924">
        <v>713</v>
      </c>
      <c r="M924" t="s">
        <v>17</v>
      </c>
      <c r="N924" t="s">
        <v>17</v>
      </c>
      <c r="O924" t="s">
        <v>17</v>
      </c>
      <c r="P924">
        <v>6.8</v>
      </c>
    </row>
    <row r="925" spans="2:16">
      <c r="B925">
        <v>1988</v>
      </c>
      <c r="C925">
        <v>2</v>
      </c>
      <c r="D925">
        <v>12</v>
      </c>
      <c r="E925">
        <v>70.66</v>
      </c>
      <c r="F925" t="s">
        <v>17</v>
      </c>
      <c r="G925" t="s">
        <v>17</v>
      </c>
      <c r="H925" t="s">
        <v>17</v>
      </c>
      <c r="I925">
        <v>4.7</v>
      </c>
      <c r="J925">
        <v>9</v>
      </c>
      <c r="K925">
        <v>211</v>
      </c>
      <c r="L925">
        <v>702</v>
      </c>
      <c r="M925" t="s">
        <v>17</v>
      </c>
      <c r="N925" t="s">
        <v>17</v>
      </c>
      <c r="O925" t="s">
        <v>17</v>
      </c>
      <c r="P925">
        <v>6.7</v>
      </c>
    </row>
    <row r="926" spans="2:16">
      <c r="B926">
        <v>1988</v>
      </c>
      <c r="C926">
        <v>2</v>
      </c>
      <c r="D926">
        <v>13</v>
      </c>
      <c r="E926">
        <v>68.489999999999995</v>
      </c>
      <c r="F926" t="s">
        <v>17</v>
      </c>
      <c r="G926" t="s">
        <v>17</v>
      </c>
      <c r="H926" t="s">
        <v>17</v>
      </c>
      <c r="I926">
        <v>4.5999999999999996</v>
      </c>
      <c r="J926">
        <v>30</v>
      </c>
      <c r="K926">
        <v>236</v>
      </c>
      <c r="L926">
        <v>768</v>
      </c>
      <c r="M926" t="s">
        <v>17</v>
      </c>
      <c r="N926" t="s">
        <v>17</v>
      </c>
      <c r="O926" t="s">
        <v>17</v>
      </c>
      <c r="P926">
        <v>6.6</v>
      </c>
    </row>
    <row r="927" spans="2:16">
      <c r="B927">
        <v>1988</v>
      </c>
      <c r="C927">
        <v>2</v>
      </c>
      <c r="D927">
        <v>14</v>
      </c>
      <c r="E927">
        <v>69.819999999999993</v>
      </c>
      <c r="F927" t="s">
        <v>17</v>
      </c>
      <c r="G927" t="s">
        <v>17</v>
      </c>
      <c r="H927" t="s">
        <v>17</v>
      </c>
      <c r="I927">
        <v>4.7</v>
      </c>
      <c r="J927">
        <v>11</v>
      </c>
      <c r="K927">
        <v>151</v>
      </c>
      <c r="L927">
        <v>806</v>
      </c>
      <c r="M927" t="s">
        <v>17</v>
      </c>
      <c r="N927" t="s">
        <v>17</v>
      </c>
      <c r="O927" t="s">
        <v>17</v>
      </c>
      <c r="P927">
        <v>6.8</v>
      </c>
    </row>
    <row r="928" spans="2:16">
      <c r="B928">
        <v>1988</v>
      </c>
      <c r="C928">
        <v>3</v>
      </c>
      <c r="D928">
        <v>1</v>
      </c>
      <c r="E928">
        <v>29.64</v>
      </c>
      <c r="F928" t="s">
        <v>17</v>
      </c>
      <c r="G928" t="s">
        <v>17</v>
      </c>
      <c r="H928" t="s">
        <v>17</v>
      </c>
      <c r="I928">
        <v>5</v>
      </c>
      <c r="J928">
        <v>10</v>
      </c>
      <c r="K928">
        <v>70</v>
      </c>
      <c r="L928">
        <v>660</v>
      </c>
      <c r="M928" t="s">
        <v>17</v>
      </c>
      <c r="N928" t="s">
        <v>17</v>
      </c>
      <c r="O928" t="s">
        <v>17</v>
      </c>
      <c r="P928">
        <v>6.9</v>
      </c>
    </row>
    <row r="929" spans="2:16">
      <c r="B929">
        <v>1988</v>
      </c>
      <c r="C929">
        <v>3</v>
      </c>
      <c r="D929">
        <v>2</v>
      </c>
      <c r="E929">
        <v>27.1</v>
      </c>
      <c r="F929" t="s">
        <v>17</v>
      </c>
      <c r="G929" t="s">
        <v>17</v>
      </c>
      <c r="H929" t="s">
        <v>17</v>
      </c>
      <c r="I929">
        <v>5</v>
      </c>
      <c r="J929">
        <v>4</v>
      </c>
      <c r="K929">
        <v>110</v>
      </c>
      <c r="L929">
        <v>705</v>
      </c>
      <c r="M929" t="s">
        <v>17</v>
      </c>
      <c r="N929" t="s">
        <v>17</v>
      </c>
      <c r="O929" t="s">
        <v>17</v>
      </c>
      <c r="P929">
        <v>6.8</v>
      </c>
    </row>
    <row r="930" spans="2:16">
      <c r="B930">
        <v>1988</v>
      </c>
      <c r="C930">
        <v>3</v>
      </c>
      <c r="D930">
        <v>3</v>
      </c>
      <c r="E930">
        <v>45.37</v>
      </c>
      <c r="F930" t="s">
        <v>17</v>
      </c>
      <c r="G930" t="s">
        <v>17</v>
      </c>
      <c r="H930" t="s">
        <v>17</v>
      </c>
      <c r="I930">
        <v>4.9000000000000004</v>
      </c>
      <c r="J930">
        <v>8</v>
      </c>
      <c r="K930">
        <v>207</v>
      </c>
      <c r="L930">
        <v>853</v>
      </c>
      <c r="M930" t="s">
        <v>17</v>
      </c>
      <c r="N930" t="s">
        <v>17</v>
      </c>
      <c r="O930" t="s">
        <v>17</v>
      </c>
      <c r="P930">
        <v>6.7</v>
      </c>
    </row>
    <row r="931" spans="2:16">
      <c r="B931">
        <v>1988</v>
      </c>
      <c r="C931">
        <v>3</v>
      </c>
      <c r="D931">
        <v>4</v>
      </c>
      <c r="E931">
        <v>65.7</v>
      </c>
      <c r="F931" t="s">
        <v>17</v>
      </c>
      <c r="G931" t="s">
        <v>17</v>
      </c>
      <c r="H931" t="s">
        <v>17</v>
      </c>
      <c r="I931">
        <v>4.9000000000000004</v>
      </c>
      <c r="J931">
        <v>7</v>
      </c>
      <c r="K931">
        <v>130</v>
      </c>
      <c r="L931">
        <v>790</v>
      </c>
      <c r="M931" t="s">
        <v>17</v>
      </c>
      <c r="N931" t="s">
        <v>17</v>
      </c>
      <c r="O931" t="s">
        <v>17</v>
      </c>
      <c r="P931">
        <v>6.9</v>
      </c>
    </row>
    <row r="932" spans="2:16">
      <c r="B932">
        <v>1988</v>
      </c>
      <c r="C932">
        <v>3</v>
      </c>
      <c r="D932">
        <v>5</v>
      </c>
      <c r="E932">
        <v>61.23</v>
      </c>
      <c r="F932" t="s">
        <v>17</v>
      </c>
      <c r="G932" t="s">
        <v>17</v>
      </c>
      <c r="H932" t="s">
        <v>17</v>
      </c>
      <c r="I932">
        <v>5</v>
      </c>
      <c r="J932">
        <v>6</v>
      </c>
      <c r="K932">
        <v>179</v>
      </c>
      <c r="L932">
        <v>770</v>
      </c>
      <c r="M932" t="s">
        <v>17</v>
      </c>
      <c r="N932" t="s">
        <v>17</v>
      </c>
      <c r="O932" t="s">
        <v>17</v>
      </c>
      <c r="P932">
        <v>6.7</v>
      </c>
    </row>
    <row r="933" spans="2:16">
      <c r="B933">
        <v>1988</v>
      </c>
      <c r="C933">
        <v>3</v>
      </c>
      <c r="D933">
        <v>6</v>
      </c>
      <c r="E933">
        <v>67.760000000000005</v>
      </c>
      <c r="F933" t="s">
        <v>17</v>
      </c>
      <c r="G933" t="s">
        <v>17</v>
      </c>
      <c r="H933" t="s">
        <v>17</v>
      </c>
      <c r="I933">
        <v>4.8</v>
      </c>
      <c r="J933">
        <v>8</v>
      </c>
      <c r="K933">
        <v>144</v>
      </c>
      <c r="L933">
        <v>832</v>
      </c>
      <c r="M933" t="s">
        <v>17</v>
      </c>
      <c r="N933" t="s">
        <v>17</v>
      </c>
      <c r="O933" t="s">
        <v>17</v>
      </c>
      <c r="P933">
        <v>6.8</v>
      </c>
    </row>
    <row r="934" spans="2:16">
      <c r="B934">
        <v>1988</v>
      </c>
      <c r="C934">
        <v>3</v>
      </c>
      <c r="D934">
        <v>7</v>
      </c>
      <c r="E934">
        <v>60.38</v>
      </c>
      <c r="F934" t="s">
        <v>17</v>
      </c>
      <c r="G934" t="s">
        <v>17</v>
      </c>
      <c r="H934" t="s">
        <v>17</v>
      </c>
      <c r="I934">
        <v>4.7</v>
      </c>
      <c r="J934">
        <v>14</v>
      </c>
      <c r="K934">
        <v>130</v>
      </c>
      <c r="L934">
        <v>696</v>
      </c>
      <c r="M934" t="s">
        <v>17</v>
      </c>
      <c r="N934" t="s">
        <v>17</v>
      </c>
      <c r="O934" t="s">
        <v>17</v>
      </c>
      <c r="P934">
        <v>6.8</v>
      </c>
    </row>
    <row r="935" spans="2:16">
      <c r="B935">
        <v>1988</v>
      </c>
      <c r="C935">
        <v>3</v>
      </c>
      <c r="D935">
        <v>8</v>
      </c>
      <c r="E935">
        <v>66.430000000000007</v>
      </c>
      <c r="F935" t="s">
        <v>17</v>
      </c>
      <c r="G935" t="s">
        <v>17</v>
      </c>
      <c r="H935" t="s">
        <v>17</v>
      </c>
      <c r="I935">
        <v>4.8</v>
      </c>
      <c r="J935">
        <v>5</v>
      </c>
      <c r="K935">
        <v>128</v>
      </c>
      <c r="L935">
        <v>901</v>
      </c>
      <c r="M935" t="s">
        <v>17</v>
      </c>
      <c r="N935" t="s">
        <v>17</v>
      </c>
      <c r="O935" t="s">
        <v>17</v>
      </c>
      <c r="P935">
        <v>6.8</v>
      </c>
    </row>
    <row r="936" spans="2:16">
      <c r="B936">
        <v>1988</v>
      </c>
      <c r="C936">
        <v>3</v>
      </c>
      <c r="D936">
        <v>9</v>
      </c>
      <c r="E936">
        <v>50.34</v>
      </c>
      <c r="F936" t="s">
        <v>17</v>
      </c>
      <c r="G936" t="s">
        <v>17</v>
      </c>
      <c r="H936" t="s">
        <v>17</v>
      </c>
      <c r="I936">
        <v>4.8</v>
      </c>
      <c r="J936">
        <v>8</v>
      </c>
      <c r="K936">
        <v>174</v>
      </c>
      <c r="L936">
        <v>818</v>
      </c>
      <c r="M936" t="s">
        <v>17</v>
      </c>
      <c r="N936" t="s">
        <v>17</v>
      </c>
      <c r="O936" t="s">
        <v>17</v>
      </c>
      <c r="P936">
        <v>6.8</v>
      </c>
    </row>
    <row r="937" spans="2:16">
      <c r="B937">
        <v>1988</v>
      </c>
      <c r="C937">
        <v>3</v>
      </c>
      <c r="D937">
        <v>10</v>
      </c>
      <c r="E937">
        <v>65.58</v>
      </c>
      <c r="F937" t="s">
        <v>17</v>
      </c>
      <c r="G937" t="s">
        <v>17</v>
      </c>
      <c r="H937" t="s">
        <v>17</v>
      </c>
      <c r="I937">
        <v>4.7</v>
      </c>
      <c r="J937">
        <v>6</v>
      </c>
      <c r="K937">
        <v>132</v>
      </c>
      <c r="L937">
        <v>886</v>
      </c>
      <c r="M937" t="s">
        <v>17</v>
      </c>
      <c r="N937" t="s">
        <v>17</v>
      </c>
      <c r="O937" t="s">
        <v>17</v>
      </c>
      <c r="P937">
        <v>6.7</v>
      </c>
    </row>
    <row r="938" spans="2:16">
      <c r="B938">
        <v>1988</v>
      </c>
      <c r="C938">
        <v>3</v>
      </c>
      <c r="D938">
        <v>11</v>
      </c>
      <c r="E938">
        <v>67.03</v>
      </c>
      <c r="F938" t="s">
        <v>17</v>
      </c>
      <c r="G938" t="s">
        <v>17</v>
      </c>
      <c r="H938" t="s">
        <v>17</v>
      </c>
      <c r="I938">
        <v>4.5999999999999996</v>
      </c>
      <c r="J938">
        <v>14</v>
      </c>
      <c r="K938">
        <v>217</v>
      </c>
      <c r="L938">
        <v>812</v>
      </c>
      <c r="M938" t="s">
        <v>17</v>
      </c>
      <c r="N938" t="s">
        <v>17</v>
      </c>
      <c r="O938" t="s">
        <v>17</v>
      </c>
      <c r="P938">
        <v>6.7</v>
      </c>
    </row>
    <row r="939" spans="2:16">
      <c r="B939">
        <v>1988</v>
      </c>
      <c r="C939">
        <v>3</v>
      </c>
      <c r="D939">
        <v>12</v>
      </c>
      <c r="E939">
        <v>56.26</v>
      </c>
      <c r="F939" t="s">
        <v>17</v>
      </c>
      <c r="G939" t="s">
        <v>17</v>
      </c>
      <c r="H939" t="s">
        <v>17</v>
      </c>
      <c r="I939">
        <v>4.8</v>
      </c>
      <c r="J939">
        <v>9</v>
      </c>
      <c r="K939">
        <v>174</v>
      </c>
      <c r="L939">
        <v>705</v>
      </c>
      <c r="M939" t="s">
        <v>17</v>
      </c>
      <c r="N939" t="s">
        <v>17</v>
      </c>
      <c r="O939" t="s">
        <v>17</v>
      </c>
      <c r="P939">
        <v>6.8</v>
      </c>
    </row>
    <row r="940" spans="2:16">
      <c r="B940">
        <v>1988</v>
      </c>
      <c r="C940">
        <v>3</v>
      </c>
      <c r="D940">
        <v>13</v>
      </c>
      <c r="E940">
        <v>67.52</v>
      </c>
      <c r="F940" t="s">
        <v>17</v>
      </c>
      <c r="G940" t="s">
        <v>17</v>
      </c>
      <c r="H940" t="s">
        <v>17</v>
      </c>
      <c r="I940">
        <v>4.7</v>
      </c>
      <c r="J940">
        <v>8</v>
      </c>
      <c r="K940">
        <v>224</v>
      </c>
      <c r="L940">
        <v>942</v>
      </c>
      <c r="M940" t="s">
        <v>17</v>
      </c>
      <c r="N940" t="s">
        <v>17</v>
      </c>
      <c r="O940" t="s">
        <v>17</v>
      </c>
      <c r="P940">
        <v>6.8</v>
      </c>
    </row>
    <row r="941" spans="2:16">
      <c r="B941">
        <v>1988</v>
      </c>
      <c r="C941">
        <v>3</v>
      </c>
      <c r="D941">
        <v>14</v>
      </c>
      <c r="E941">
        <v>54.81</v>
      </c>
      <c r="F941" t="s">
        <v>17</v>
      </c>
      <c r="G941" t="s">
        <v>17</v>
      </c>
      <c r="H941" t="s">
        <v>17</v>
      </c>
      <c r="I941">
        <v>4.8</v>
      </c>
      <c r="J941">
        <v>7</v>
      </c>
      <c r="K941">
        <v>91</v>
      </c>
      <c r="L941">
        <v>654</v>
      </c>
      <c r="M941" t="s">
        <v>17</v>
      </c>
      <c r="N941" t="s">
        <v>17</v>
      </c>
      <c r="O941" t="s">
        <v>17</v>
      </c>
      <c r="P941">
        <v>6.9</v>
      </c>
    </row>
    <row r="942" spans="2:16">
      <c r="B942">
        <v>1988</v>
      </c>
      <c r="C942">
        <v>4</v>
      </c>
      <c r="D942">
        <v>1</v>
      </c>
      <c r="E942">
        <v>32.31</v>
      </c>
      <c r="F942" t="s">
        <v>17</v>
      </c>
      <c r="G942" t="s">
        <v>17</v>
      </c>
      <c r="H942" t="s">
        <v>17</v>
      </c>
      <c r="I942">
        <v>4.8</v>
      </c>
      <c r="J942">
        <v>8</v>
      </c>
      <c r="K942">
        <v>85</v>
      </c>
      <c r="L942">
        <v>732</v>
      </c>
      <c r="M942" t="s">
        <v>17</v>
      </c>
      <c r="N942" t="s">
        <v>17</v>
      </c>
      <c r="O942" t="s">
        <v>17</v>
      </c>
      <c r="P942">
        <v>6.9</v>
      </c>
    </row>
    <row r="943" spans="2:16">
      <c r="B943">
        <v>1988</v>
      </c>
      <c r="C943">
        <v>4</v>
      </c>
      <c r="D943">
        <v>2</v>
      </c>
      <c r="E943">
        <v>30.25</v>
      </c>
      <c r="F943" t="s">
        <v>17</v>
      </c>
      <c r="G943" t="s">
        <v>17</v>
      </c>
      <c r="H943" t="s">
        <v>17</v>
      </c>
      <c r="I943">
        <v>5</v>
      </c>
      <c r="J943">
        <v>6</v>
      </c>
      <c r="K943">
        <v>160</v>
      </c>
      <c r="L943">
        <v>881</v>
      </c>
      <c r="M943" t="s">
        <v>17</v>
      </c>
      <c r="N943" t="s">
        <v>17</v>
      </c>
      <c r="O943" t="s">
        <v>17</v>
      </c>
      <c r="P943">
        <v>6.8</v>
      </c>
    </row>
    <row r="944" spans="2:16">
      <c r="B944">
        <v>1988</v>
      </c>
      <c r="C944">
        <v>4</v>
      </c>
      <c r="D944">
        <v>3</v>
      </c>
      <c r="E944">
        <v>45.86</v>
      </c>
      <c r="F944" t="s">
        <v>17</v>
      </c>
      <c r="G944" t="s">
        <v>17</v>
      </c>
      <c r="H944" t="s">
        <v>17</v>
      </c>
      <c r="I944">
        <v>4.7</v>
      </c>
      <c r="J944">
        <v>9</v>
      </c>
      <c r="K944">
        <v>201</v>
      </c>
      <c r="L944">
        <v>996</v>
      </c>
      <c r="M944" t="s">
        <v>17</v>
      </c>
      <c r="N944" t="s">
        <v>17</v>
      </c>
      <c r="O944" t="s">
        <v>17</v>
      </c>
      <c r="P944">
        <v>6.8</v>
      </c>
    </row>
    <row r="945" spans="2:16">
      <c r="B945">
        <v>1988</v>
      </c>
      <c r="C945">
        <v>4</v>
      </c>
      <c r="D945">
        <v>4</v>
      </c>
      <c r="E945">
        <v>45.01</v>
      </c>
      <c r="F945" t="s">
        <v>17</v>
      </c>
      <c r="G945" t="s">
        <v>17</v>
      </c>
      <c r="H945" t="s">
        <v>17</v>
      </c>
      <c r="I945">
        <v>4.7</v>
      </c>
      <c r="J945">
        <v>6</v>
      </c>
      <c r="K945">
        <v>178</v>
      </c>
      <c r="L945">
        <v>896</v>
      </c>
      <c r="M945" t="s">
        <v>17</v>
      </c>
      <c r="N945" t="s">
        <v>17</v>
      </c>
      <c r="O945" t="s">
        <v>17</v>
      </c>
      <c r="P945">
        <v>6.8</v>
      </c>
    </row>
    <row r="946" spans="2:16">
      <c r="B946">
        <v>1988</v>
      </c>
      <c r="C946">
        <v>4</v>
      </c>
      <c r="D946">
        <v>5</v>
      </c>
      <c r="E946">
        <v>63.4</v>
      </c>
      <c r="F946" t="s">
        <v>17</v>
      </c>
      <c r="G946" t="s">
        <v>17</v>
      </c>
      <c r="H946" t="s">
        <v>17</v>
      </c>
      <c r="I946">
        <v>4.7</v>
      </c>
      <c r="J946">
        <v>9</v>
      </c>
      <c r="K946">
        <v>229</v>
      </c>
      <c r="L946">
        <v>1000</v>
      </c>
      <c r="M946" t="s">
        <v>17</v>
      </c>
      <c r="N946" t="s">
        <v>17</v>
      </c>
      <c r="O946" t="s">
        <v>17</v>
      </c>
      <c r="P946">
        <v>6.8</v>
      </c>
    </row>
    <row r="947" spans="2:16">
      <c r="B947">
        <v>1988</v>
      </c>
      <c r="C947">
        <v>4</v>
      </c>
      <c r="D947">
        <v>6</v>
      </c>
      <c r="E947">
        <v>64.86</v>
      </c>
      <c r="F947" t="s">
        <v>17</v>
      </c>
      <c r="G947" t="s">
        <v>17</v>
      </c>
      <c r="H947" t="s">
        <v>17</v>
      </c>
      <c r="I947">
        <v>4.8</v>
      </c>
      <c r="J947">
        <v>9</v>
      </c>
      <c r="K947">
        <v>212</v>
      </c>
      <c r="L947">
        <v>1000</v>
      </c>
      <c r="M947" t="s">
        <v>17</v>
      </c>
      <c r="N947" t="s">
        <v>17</v>
      </c>
      <c r="O947" t="s">
        <v>17</v>
      </c>
      <c r="P947">
        <v>6.9</v>
      </c>
    </row>
    <row r="948" spans="2:16">
      <c r="B948">
        <v>1988</v>
      </c>
      <c r="C948">
        <v>4</v>
      </c>
      <c r="D948">
        <v>7</v>
      </c>
      <c r="E948">
        <v>62.07</v>
      </c>
      <c r="F948" t="s">
        <v>17</v>
      </c>
      <c r="G948" t="s">
        <v>17</v>
      </c>
      <c r="H948" t="s">
        <v>17</v>
      </c>
      <c r="I948">
        <v>4.5999999999999996</v>
      </c>
      <c r="J948">
        <v>12</v>
      </c>
      <c r="K948">
        <v>161</v>
      </c>
      <c r="L948">
        <v>812</v>
      </c>
      <c r="M948" t="s">
        <v>17</v>
      </c>
      <c r="N948" t="s">
        <v>17</v>
      </c>
      <c r="O948" t="s">
        <v>17</v>
      </c>
      <c r="P948">
        <v>6.8</v>
      </c>
    </row>
    <row r="949" spans="2:16">
      <c r="B949">
        <v>1988</v>
      </c>
      <c r="C949">
        <v>4</v>
      </c>
      <c r="D949">
        <v>8</v>
      </c>
      <c r="E949">
        <v>61.47</v>
      </c>
      <c r="F949" t="s">
        <v>17</v>
      </c>
      <c r="G949" t="s">
        <v>17</v>
      </c>
      <c r="H949" t="s">
        <v>17</v>
      </c>
      <c r="I949">
        <v>4.7</v>
      </c>
      <c r="J949">
        <v>8</v>
      </c>
      <c r="K949">
        <v>117</v>
      </c>
      <c r="L949">
        <v>846</v>
      </c>
      <c r="M949" t="s">
        <v>17</v>
      </c>
      <c r="N949" t="s">
        <v>17</v>
      </c>
      <c r="O949" t="s">
        <v>17</v>
      </c>
      <c r="P949">
        <v>6.8</v>
      </c>
    </row>
    <row r="950" spans="2:16">
      <c r="B950">
        <v>1988</v>
      </c>
      <c r="C950">
        <v>4</v>
      </c>
      <c r="D950">
        <v>9</v>
      </c>
      <c r="E950">
        <v>63.28</v>
      </c>
      <c r="F950" t="s">
        <v>17</v>
      </c>
      <c r="G950" t="s">
        <v>17</v>
      </c>
      <c r="H950" t="s">
        <v>17</v>
      </c>
      <c r="I950">
        <v>4.5999999999999996</v>
      </c>
      <c r="J950">
        <v>7</v>
      </c>
      <c r="K950">
        <v>146</v>
      </c>
      <c r="L950">
        <v>714</v>
      </c>
      <c r="M950" t="s">
        <v>17</v>
      </c>
      <c r="N950" t="s">
        <v>17</v>
      </c>
      <c r="O950" t="s">
        <v>17</v>
      </c>
      <c r="P950">
        <v>6.7</v>
      </c>
    </row>
    <row r="951" spans="2:16">
      <c r="B951">
        <v>1988</v>
      </c>
      <c r="C951">
        <v>4</v>
      </c>
      <c r="D951">
        <v>10</v>
      </c>
      <c r="E951">
        <v>55.78</v>
      </c>
      <c r="F951" t="s">
        <v>17</v>
      </c>
      <c r="G951" t="s">
        <v>17</v>
      </c>
      <c r="H951" t="s">
        <v>17</v>
      </c>
      <c r="I951">
        <v>5</v>
      </c>
      <c r="J951">
        <v>8</v>
      </c>
      <c r="K951">
        <v>196</v>
      </c>
      <c r="L951">
        <v>931</v>
      </c>
      <c r="M951" t="s">
        <v>17</v>
      </c>
      <c r="N951" t="s">
        <v>17</v>
      </c>
      <c r="O951" t="s">
        <v>17</v>
      </c>
      <c r="P951">
        <v>6.9</v>
      </c>
    </row>
    <row r="952" spans="2:16">
      <c r="B952">
        <v>1988</v>
      </c>
      <c r="C952">
        <v>4</v>
      </c>
      <c r="D952">
        <v>11</v>
      </c>
      <c r="E952">
        <v>54.69</v>
      </c>
      <c r="F952" t="s">
        <v>17</v>
      </c>
      <c r="G952" t="s">
        <v>17</v>
      </c>
      <c r="H952" t="s">
        <v>17</v>
      </c>
      <c r="I952">
        <v>4.8</v>
      </c>
      <c r="J952">
        <v>9</v>
      </c>
      <c r="K952">
        <v>132</v>
      </c>
      <c r="L952">
        <v>612</v>
      </c>
      <c r="M952" t="s">
        <v>17</v>
      </c>
      <c r="N952" t="s">
        <v>17</v>
      </c>
      <c r="O952" t="s">
        <v>17</v>
      </c>
      <c r="P952">
        <v>6.8</v>
      </c>
    </row>
    <row r="953" spans="2:16">
      <c r="B953">
        <v>1988</v>
      </c>
      <c r="C953">
        <v>4</v>
      </c>
      <c r="D953">
        <v>12</v>
      </c>
      <c r="E953">
        <v>58.93</v>
      </c>
      <c r="F953" t="s">
        <v>17</v>
      </c>
      <c r="G953" t="s">
        <v>17</v>
      </c>
      <c r="H953" t="s">
        <v>17</v>
      </c>
      <c r="I953">
        <v>4.8</v>
      </c>
      <c r="J953">
        <v>6</v>
      </c>
      <c r="K953">
        <v>105</v>
      </c>
      <c r="L953">
        <v>623</v>
      </c>
      <c r="M953" t="s">
        <v>17</v>
      </c>
      <c r="N953" t="s">
        <v>17</v>
      </c>
      <c r="O953" t="s">
        <v>17</v>
      </c>
      <c r="P953">
        <v>6.9</v>
      </c>
    </row>
    <row r="954" spans="2:16">
      <c r="B954">
        <v>1988</v>
      </c>
      <c r="C954">
        <v>4</v>
      </c>
      <c r="D954">
        <v>13</v>
      </c>
      <c r="E954">
        <v>64.61</v>
      </c>
      <c r="F954" t="s">
        <v>17</v>
      </c>
      <c r="G954" t="s">
        <v>17</v>
      </c>
      <c r="H954" t="s">
        <v>17</v>
      </c>
      <c r="I954">
        <v>4.7</v>
      </c>
      <c r="J954">
        <v>7</v>
      </c>
      <c r="K954">
        <v>213</v>
      </c>
      <c r="L954">
        <v>1000</v>
      </c>
      <c r="M954" t="s">
        <v>17</v>
      </c>
      <c r="N954" t="s">
        <v>17</v>
      </c>
      <c r="O954" t="s">
        <v>17</v>
      </c>
      <c r="P954">
        <v>6.7</v>
      </c>
    </row>
    <row r="955" spans="2:16">
      <c r="B955">
        <v>1988</v>
      </c>
      <c r="C955">
        <v>4</v>
      </c>
      <c r="D955">
        <v>14</v>
      </c>
      <c r="E955">
        <v>68</v>
      </c>
      <c r="F955" t="s">
        <v>17</v>
      </c>
      <c r="G955" t="s">
        <v>17</v>
      </c>
      <c r="H955" t="s">
        <v>17</v>
      </c>
      <c r="I955">
        <v>4.7</v>
      </c>
      <c r="J955">
        <v>6</v>
      </c>
      <c r="K955">
        <v>131</v>
      </c>
      <c r="L955">
        <v>768</v>
      </c>
      <c r="M955" t="s">
        <v>17</v>
      </c>
      <c r="N955" t="s">
        <v>17</v>
      </c>
      <c r="O955" t="s">
        <v>17</v>
      </c>
      <c r="P955">
        <v>6.7</v>
      </c>
    </row>
    <row r="956" spans="2:16">
      <c r="B956">
        <v>1989</v>
      </c>
      <c r="C956">
        <v>1</v>
      </c>
      <c r="D956">
        <v>1</v>
      </c>
      <c r="E956">
        <v>14.28</v>
      </c>
      <c r="F956" t="s">
        <v>17</v>
      </c>
      <c r="G956" t="s">
        <v>17</v>
      </c>
      <c r="H956" t="s">
        <v>17</v>
      </c>
      <c r="I956" t="s">
        <v>17</v>
      </c>
      <c r="J956" t="s">
        <v>17</v>
      </c>
      <c r="K956" t="s">
        <v>17</v>
      </c>
      <c r="L956" t="s">
        <v>17</v>
      </c>
      <c r="M956" t="s">
        <v>17</v>
      </c>
      <c r="N956" t="s">
        <v>17</v>
      </c>
      <c r="O956" t="s">
        <v>17</v>
      </c>
      <c r="P956" t="s">
        <v>17</v>
      </c>
    </row>
    <row r="957" spans="2:16">
      <c r="B957">
        <v>1989</v>
      </c>
      <c r="C957">
        <v>1</v>
      </c>
      <c r="D957">
        <v>2</v>
      </c>
      <c r="E957">
        <v>20.329999999999998</v>
      </c>
      <c r="F957" t="s">
        <v>17</v>
      </c>
      <c r="G957" t="s">
        <v>17</v>
      </c>
      <c r="H957" t="s">
        <v>17</v>
      </c>
      <c r="I957" t="s">
        <v>17</v>
      </c>
      <c r="J957" t="s">
        <v>17</v>
      </c>
      <c r="K957" t="s">
        <v>17</v>
      </c>
      <c r="L957" t="s">
        <v>17</v>
      </c>
      <c r="M957" t="s">
        <v>17</v>
      </c>
      <c r="N957" t="s">
        <v>17</v>
      </c>
      <c r="O957" t="s">
        <v>17</v>
      </c>
      <c r="P957" t="s">
        <v>17</v>
      </c>
    </row>
    <row r="958" spans="2:16">
      <c r="B958">
        <v>1989</v>
      </c>
      <c r="C958">
        <v>1</v>
      </c>
      <c r="D958">
        <v>3</v>
      </c>
      <c r="E958">
        <v>28.92</v>
      </c>
      <c r="F958" t="s">
        <v>17</v>
      </c>
      <c r="G958" t="s">
        <v>17</v>
      </c>
      <c r="H958" t="s">
        <v>17</v>
      </c>
      <c r="I958" t="s">
        <v>17</v>
      </c>
      <c r="J958" t="s">
        <v>17</v>
      </c>
      <c r="K958" t="s">
        <v>17</v>
      </c>
      <c r="L958" t="s">
        <v>17</v>
      </c>
      <c r="M958" t="s">
        <v>17</v>
      </c>
      <c r="N958" t="s">
        <v>17</v>
      </c>
      <c r="O958" t="s">
        <v>17</v>
      </c>
      <c r="P958" t="s">
        <v>17</v>
      </c>
    </row>
    <row r="959" spans="2:16">
      <c r="B959">
        <v>1989</v>
      </c>
      <c r="C959">
        <v>1</v>
      </c>
      <c r="D959">
        <v>4</v>
      </c>
      <c r="E959">
        <v>34.85</v>
      </c>
      <c r="F959" t="s">
        <v>17</v>
      </c>
      <c r="G959" t="s">
        <v>17</v>
      </c>
      <c r="H959" t="s">
        <v>17</v>
      </c>
      <c r="I959" t="s">
        <v>17</v>
      </c>
      <c r="J959" t="s">
        <v>17</v>
      </c>
      <c r="K959" t="s">
        <v>17</v>
      </c>
      <c r="L959" t="s">
        <v>17</v>
      </c>
      <c r="M959" t="s">
        <v>17</v>
      </c>
      <c r="N959" t="s">
        <v>17</v>
      </c>
      <c r="O959" t="s">
        <v>17</v>
      </c>
      <c r="P959" t="s">
        <v>17</v>
      </c>
    </row>
    <row r="960" spans="2:16">
      <c r="B960">
        <v>1989</v>
      </c>
      <c r="C960">
        <v>1</v>
      </c>
      <c r="D960">
        <v>5</v>
      </c>
      <c r="E960">
        <v>39.32</v>
      </c>
      <c r="F960" t="s">
        <v>17</v>
      </c>
      <c r="G960" t="s">
        <v>17</v>
      </c>
      <c r="H960" t="s">
        <v>17</v>
      </c>
      <c r="I960" t="s">
        <v>17</v>
      </c>
      <c r="J960" t="s">
        <v>17</v>
      </c>
      <c r="K960" t="s">
        <v>17</v>
      </c>
      <c r="L960" t="s">
        <v>17</v>
      </c>
      <c r="M960" t="s">
        <v>17</v>
      </c>
      <c r="N960" t="s">
        <v>17</v>
      </c>
      <c r="O960" t="s">
        <v>17</v>
      </c>
      <c r="P960" t="s">
        <v>17</v>
      </c>
    </row>
    <row r="961" spans="2:16">
      <c r="B961">
        <v>1989</v>
      </c>
      <c r="C961">
        <v>1</v>
      </c>
      <c r="D961">
        <v>6</v>
      </c>
      <c r="E961">
        <v>41.62</v>
      </c>
      <c r="F961" t="s">
        <v>17</v>
      </c>
      <c r="G961" t="s">
        <v>17</v>
      </c>
      <c r="H961" t="s">
        <v>17</v>
      </c>
      <c r="I961" t="s">
        <v>17</v>
      </c>
      <c r="J961" t="s">
        <v>17</v>
      </c>
      <c r="K961" t="s">
        <v>17</v>
      </c>
      <c r="L961" t="s">
        <v>17</v>
      </c>
      <c r="M961" t="s">
        <v>17</v>
      </c>
      <c r="N961" t="s">
        <v>17</v>
      </c>
      <c r="O961" t="s">
        <v>17</v>
      </c>
      <c r="P961" t="s">
        <v>17</v>
      </c>
    </row>
    <row r="962" spans="2:16">
      <c r="B962">
        <v>1989</v>
      </c>
      <c r="C962">
        <v>1</v>
      </c>
      <c r="D962">
        <v>7</v>
      </c>
      <c r="E962">
        <v>40.049999999999997</v>
      </c>
      <c r="F962" t="s">
        <v>17</v>
      </c>
      <c r="G962" t="s">
        <v>17</v>
      </c>
      <c r="H962" t="s">
        <v>17</v>
      </c>
      <c r="I962" t="s">
        <v>17</v>
      </c>
      <c r="J962" t="s">
        <v>17</v>
      </c>
      <c r="K962" t="s">
        <v>17</v>
      </c>
      <c r="L962" t="s">
        <v>17</v>
      </c>
      <c r="M962" t="s">
        <v>17</v>
      </c>
      <c r="N962" t="s">
        <v>17</v>
      </c>
      <c r="O962" t="s">
        <v>17</v>
      </c>
      <c r="P962" t="s">
        <v>17</v>
      </c>
    </row>
    <row r="963" spans="2:16">
      <c r="B963">
        <v>1989</v>
      </c>
      <c r="C963">
        <v>1</v>
      </c>
      <c r="D963">
        <v>8</v>
      </c>
      <c r="E963">
        <v>44.89</v>
      </c>
      <c r="F963" t="s">
        <v>17</v>
      </c>
      <c r="G963" t="s">
        <v>17</v>
      </c>
      <c r="H963" t="s">
        <v>17</v>
      </c>
      <c r="I963" t="s">
        <v>17</v>
      </c>
      <c r="J963" t="s">
        <v>17</v>
      </c>
      <c r="K963" t="s">
        <v>17</v>
      </c>
      <c r="L963" t="s">
        <v>17</v>
      </c>
      <c r="M963" t="s">
        <v>17</v>
      </c>
      <c r="N963" t="s">
        <v>17</v>
      </c>
      <c r="O963" t="s">
        <v>17</v>
      </c>
      <c r="P963" t="s">
        <v>17</v>
      </c>
    </row>
    <row r="964" spans="2:16">
      <c r="B964">
        <v>1989</v>
      </c>
      <c r="C964">
        <v>1</v>
      </c>
      <c r="D964">
        <v>9</v>
      </c>
      <c r="E964">
        <v>41.87</v>
      </c>
      <c r="F964" t="s">
        <v>17</v>
      </c>
      <c r="G964" t="s">
        <v>17</v>
      </c>
      <c r="H964" t="s">
        <v>17</v>
      </c>
      <c r="I964" t="s">
        <v>17</v>
      </c>
      <c r="J964" t="s">
        <v>17</v>
      </c>
      <c r="K964" t="s">
        <v>17</v>
      </c>
      <c r="L964" t="s">
        <v>17</v>
      </c>
      <c r="M964" t="s">
        <v>17</v>
      </c>
      <c r="N964" t="s">
        <v>17</v>
      </c>
      <c r="O964" t="s">
        <v>17</v>
      </c>
      <c r="P964" t="s">
        <v>17</v>
      </c>
    </row>
    <row r="965" spans="2:16">
      <c r="B965">
        <v>1989</v>
      </c>
      <c r="C965">
        <v>1</v>
      </c>
      <c r="D965">
        <v>10</v>
      </c>
      <c r="E965">
        <v>37.630000000000003</v>
      </c>
      <c r="F965" t="s">
        <v>17</v>
      </c>
      <c r="G965" t="s">
        <v>17</v>
      </c>
      <c r="H965" t="s">
        <v>17</v>
      </c>
      <c r="I965" t="s">
        <v>17</v>
      </c>
      <c r="J965" t="s">
        <v>17</v>
      </c>
      <c r="K965" t="s">
        <v>17</v>
      </c>
      <c r="L965" t="s">
        <v>17</v>
      </c>
      <c r="M965" t="s">
        <v>17</v>
      </c>
      <c r="N965" t="s">
        <v>17</v>
      </c>
      <c r="O965" t="s">
        <v>17</v>
      </c>
      <c r="P965" t="s">
        <v>17</v>
      </c>
    </row>
    <row r="966" spans="2:16">
      <c r="B966">
        <v>1989</v>
      </c>
      <c r="C966">
        <v>1</v>
      </c>
      <c r="D966">
        <v>11</v>
      </c>
      <c r="E966">
        <v>39.450000000000003</v>
      </c>
      <c r="F966" t="s">
        <v>17</v>
      </c>
      <c r="G966" t="s">
        <v>17</v>
      </c>
      <c r="H966" t="s">
        <v>17</v>
      </c>
      <c r="I966" t="s">
        <v>17</v>
      </c>
      <c r="J966" t="s">
        <v>17</v>
      </c>
      <c r="K966" t="s">
        <v>17</v>
      </c>
      <c r="L966" t="s">
        <v>17</v>
      </c>
      <c r="M966" t="s">
        <v>17</v>
      </c>
      <c r="N966" t="s">
        <v>17</v>
      </c>
      <c r="O966" t="s">
        <v>17</v>
      </c>
      <c r="P966" t="s">
        <v>17</v>
      </c>
    </row>
    <row r="967" spans="2:16">
      <c r="B967">
        <v>1989</v>
      </c>
      <c r="C967">
        <v>1</v>
      </c>
      <c r="D967">
        <v>12</v>
      </c>
      <c r="E967">
        <v>37.51</v>
      </c>
      <c r="F967" t="s">
        <v>17</v>
      </c>
      <c r="G967" t="s">
        <v>17</v>
      </c>
      <c r="H967" t="s">
        <v>17</v>
      </c>
      <c r="I967" t="s">
        <v>17</v>
      </c>
      <c r="J967" t="s">
        <v>17</v>
      </c>
      <c r="K967" t="s">
        <v>17</v>
      </c>
      <c r="L967" t="s">
        <v>17</v>
      </c>
      <c r="M967" t="s">
        <v>17</v>
      </c>
      <c r="N967" t="s">
        <v>17</v>
      </c>
      <c r="O967" t="s">
        <v>17</v>
      </c>
      <c r="P967" t="s">
        <v>17</v>
      </c>
    </row>
    <row r="968" spans="2:16">
      <c r="B968">
        <v>1989</v>
      </c>
      <c r="C968">
        <v>1</v>
      </c>
      <c r="D968">
        <v>13</v>
      </c>
      <c r="E968">
        <v>36.06</v>
      </c>
      <c r="F968" t="s">
        <v>17</v>
      </c>
      <c r="G968" t="s">
        <v>17</v>
      </c>
      <c r="H968" t="s">
        <v>17</v>
      </c>
      <c r="I968" t="s">
        <v>17</v>
      </c>
      <c r="J968" t="s">
        <v>17</v>
      </c>
      <c r="K968" t="s">
        <v>17</v>
      </c>
      <c r="L968" t="s">
        <v>17</v>
      </c>
      <c r="M968" t="s">
        <v>17</v>
      </c>
      <c r="N968" t="s">
        <v>17</v>
      </c>
      <c r="O968" t="s">
        <v>17</v>
      </c>
      <c r="P968" t="s">
        <v>17</v>
      </c>
    </row>
    <row r="969" spans="2:16">
      <c r="B969">
        <v>1989</v>
      </c>
      <c r="C969">
        <v>1</v>
      </c>
      <c r="D969">
        <v>14</v>
      </c>
      <c r="E969">
        <v>42.83</v>
      </c>
      <c r="F969" t="s">
        <v>17</v>
      </c>
      <c r="G969" t="s">
        <v>17</v>
      </c>
      <c r="H969" t="s">
        <v>17</v>
      </c>
      <c r="I969" t="s">
        <v>17</v>
      </c>
      <c r="J969" t="s">
        <v>17</v>
      </c>
      <c r="K969" t="s">
        <v>17</v>
      </c>
      <c r="L969" t="s">
        <v>17</v>
      </c>
      <c r="M969" t="s">
        <v>17</v>
      </c>
      <c r="N969" t="s">
        <v>17</v>
      </c>
      <c r="O969" t="s">
        <v>17</v>
      </c>
      <c r="P969" t="s">
        <v>17</v>
      </c>
    </row>
    <row r="970" spans="2:16">
      <c r="B970">
        <v>1989</v>
      </c>
      <c r="C970">
        <v>2</v>
      </c>
      <c r="D970">
        <v>1</v>
      </c>
      <c r="E970">
        <v>15.37</v>
      </c>
      <c r="F970" t="s">
        <v>17</v>
      </c>
      <c r="G970" t="s">
        <v>17</v>
      </c>
      <c r="H970" t="s">
        <v>17</v>
      </c>
      <c r="I970" t="s">
        <v>17</v>
      </c>
      <c r="J970" t="s">
        <v>17</v>
      </c>
      <c r="K970" t="s">
        <v>17</v>
      </c>
      <c r="L970" t="s">
        <v>17</v>
      </c>
      <c r="M970" t="s">
        <v>17</v>
      </c>
      <c r="N970" t="s">
        <v>17</v>
      </c>
      <c r="O970" t="s">
        <v>17</v>
      </c>
      <c r="P970" t="s">
        <v>17</v>
      </c>
    </row>
    <row r="971" spans="2:16">
      <c r="B971">
        <v>1989</v>
      </c>
      <c r="C971">
        <v>2</v>
      </c>
      <c r="D971">
        <v>2</v>
      </c>
      <c r="E971">
        <v>15.85</v>
      </c>
      <c r="F971" t="s">
        <v>17</v>
      </c>
      <c r="G971" t="s">
        <v>17</v>
      </c>
      <c r="H971" t="s">
        <v>17</v>
      </c>
      <c r="I971" t="s">
        <v>17</v>
      </c>
      <c r="J971" t="s">
        <v>17</v>
      </c>
      <c r="K971" t="s">
        <v>17</v>
      </c>
      <c r="L971" t="s">
        <v>17</v>
      </c>
      <c r="M971" t="s">
        <v>17</v>
      </c>
      <c r="N971" t="s">
        <v>17</v>
      </c>
      <c r="O971" t="s">
        <v>17</v>
      </c>
      <c r="P971" t="s">
        <v>17</v>
      </c>
    </row>
    <row r="972" spans="2:16">
      <c r="B972">
        <v>1989</v>
      </c>
      <c r="C972">
        <v>2</v>
      </c>
      <c r="D972">
        <v>3</v>
      </c>
      <c r="E972">
        <v>30.98</v>
      </c>
      <c r="F972" t="s">
        <v>17</v>
      </c>
      <c r="G972" t="s">
        <v>17</v>
      </c>
      <c r="H972" t="s">
        <v>17</v>
      </c>
      <c r="I972" t="s">
        <v>17</v>
      </c>
      <c r="J972" t="s">
        <v>17</v>
      </c>
      <c r="K972" t="s">
        <v>17</v>
      </c>
      <c r="L972" t="s">
        <v>17</v>
      </c>
      <c r="M972" t="s">
        <v>17</v>
      </c>
      <c r="N972" t="s">
        <v>17</v>
      </c>
      <c r="O972" t="s">
        <v>17</v>
      </c>
      <c r="P972" t="s">
        <v>17</v>
      </c>
    </row>
    <row r="973" spans="2:16">
      <c r="B973">
        <v>1989</v>
      </c>
      <c r="C973">
        <v>2</v>
      </c>
      <c r="D973">
        <v>4</v>
      </c>
      <c r="E973">
        <v>37.99</v>
      </c>
      <c r="F973" t="s">
        <v>17</v>
      </c>
      <c r="G973" t="s">
        <v>17</v>
      </c>
      <c r="H973" t="s">
        <v>17</v>
      </c>
      <c r="I973" t="s">
        <v>17</v>
      </c>
      <c r="J973" t="s">
        <v>17</v>
      </c>
      <c r="K973" t="s">
        <v>17</v>
      </c>
      <c r="L973" t="s">
        <v>17</v>
      </c>
      <c r="M973" t="s">
        <v>17</v>
      </c>
      <c r="N973" t="s">
        <v>17</v>
      </c>
      <c r="O973" t="s">
        <v>17</v>
      </c>
      <c r="P973" t="s">
        <v>17</v>
      </c>
    </row>
    <row r="974" spans="2:16">
      <c r="B974">
        <v>1989</v>
      </c>
      <c r="C974">
        <v>2</v>
      </c>
      <c r="D974">
        <v>5</v>
      </c>
      <c r="E974">
        <v>38.72</v>
      </c>
      <c r="F974" t="s">
        <v>17</v>
      </c>
      <c r="G974" t="s">
        <v>17</v>
      </c>
      <c r="H974" t="s">
        <v>17</v>
      </c>
      <c r="I974" t="s">
        <v>17</v>
      </c>
      <c r="J974" t="s">
        <v>17</v>
      </c>
      <c r="K974" t="s">
        <v>17</v>
      </c>
      <c r="L974" t="s">
        <v>17</v>
      </c>
      <c r="M974" t="s">
        <v>17</v>
      </c>
      <c r="N974" t="s">
        <v>17</v>
      </c>
      <c r="O974" t="s">
        <v>17</v>
      </c>
      <c r="P974" t="s">
        <v>17</v>
      </c>
    </row>
    <row r="975" spans="2:16">
      <c r="B975">
        <v>1989</v>
      </c>
      <c r="C975">
        <v>2</v>
      </c>
      <c r="D975">
        <v>6</v>
      </c>
      <c r="E975">
        <v>47.55</v>
      </c>
      <c r="F975" t="s">
        <v>17</v>
      </c>
      <c r="G975" t="s">
        <v>17</v>
      </c>
      <c r="H975" t="s">
        <v>17</v>
      </c>
      <c r="I975" t="s">
        <v>17</v>
      </c>
      <c r="J975" t="s">
        <v>17</v>
      </c>
      <c r="K975" t="s">
        <v>17</v>
      </c>
      <c r="L975" t="s">
        <v>17</v>
      </c>
      <c r="M975" t="s">
        <v>17</v>
      </c>
      <c r="N975" t="s">
        <v>17</v>
      </c>
      <c r="O975" t="s">
        <v>17</v>
      </c>
      <c r="P975" t="s">
        <v>17</v>
      </c>
    </row>
    <row r="976" spans="2:16">
      <c r="B976">
        <v>1989</v>
      </c>
      <c r="C976">
        <v>2</v>
      </c>
      <c r="D976">
        <v>7</v>
      </c>
      <c r="E976">
        <v>45.62</v>
      </c>
      <c r="F976" t="s">
        <v>17</v>
      </c>
      <c r="G976" t="s">
        <v>17</v>
      </c>
      <c r="H976" t="s">
        <v>17</v>
      </c>
      <c r="I976" t="s">
        <v>17</v>
      </c>
      <c r="J976" t="s">
        <v>17</v>
      </c>
      <c r="K976" t="s">
        <v>17</v>
      </c>
      <c r="L976" t="s">
        <v>17</v>
      </c>
      <c r="M976" t="s">
        <v>17</v>
      </c>
      <c r="N976" t="s">
        <v>17</v>
      </c>
      <c r="O976" t="s">
        <v>17</v>
      </c>
      <c r="P976" t="s">
        <v>17</v>
      </c>
    </row>
    <row r="977" spans="2:16">
      <c r="B977">
        <v>1989</v>
      </c>
      <c r="C977">
        <v>2</v>
      </c>
      <c r="D977">
        <v>8</v>
      </c>
      <c r="E977">
        <v>37.630000000000003</v>
      </c>
      <c r="F977" t="s">
        <v>17</v>
      </c>
      <c r="G977" t="s">
        <v>17</v>
      </c>
      <c r="H977" t="s">
        <v>17</v>
      </c>
      <c r="I977" t="s">
        <v>17</v>
      </c>
      <c r="J977" t="s">
        <v>17</v>
      </c>
      <c r="K977" t="s">
        <v>17</v>
      </c>
      <c r="L977" t="s">
        <v>17</v>
      </c>
      <c r="M977" t="s">
        <v>17</v>
      </c>
      <c r="N977" t="s">
        <v>17</v>
      </c>
      <c r="O977" t="s">
        <v>17</v>
      </c>
      <c r="P977" t="s">
        <v>17</v>
      </c>
    </row>
    <row r="978" spans="2:16">
      <c r="B978">
        <v>1989</v>
      </c>
      <c r="C978">
        <v>2</v>
      </c>
      <c r="D978">
        <v>9</v>
      </c>
      <c r="E978">
        <v>44.41</v>
      </c>
      <c r="F978" t="s">
        <v>17</v>
      </c>
      <c r="G978" t="s">
        <v>17</v>
      </c>
      <c r="H978" t="s">
        <v>17</v>
      </c>
      <c r="I978" t="s">
        <v>17</v>
      </c>
      <c r="J978" t="s">
        <v>17</v>
      </c>
      <c r="K978" t="s">
        <v>17</v>
      </c>
      <c r="L978" t="s">
        <v>17</v>
      </c>
      <c r="M978" t="s">
        <v>17</v>
      </c>
      <c r="N978" t="s">
        <v>17</v>
      </c>
      <c r="O978" t="s">
        <v>17</v>
      </c>
      <c r="P978" t="s">
        <v>17</v>
      </c>
    </row>
    <row r="979" spans="2:16">
      <c r="B979">
        <v>1989</v>
      </c>
      <c r="C979">
        <v>2</v>
      </c>
      <c r="D979">
        <v>10</v>
      </c>
      <c r="E979">
        <v>43.2</v>
      </c>
      <c r="F979" t="s">
        <v>17</v>
      </c>
      <c r="G979" t="s">
        <v>17</v>
      </c>
      <c r="H979" t="s">
        <v>17</v>
      </c>
      <c r="I979" t="s">
        <v>17</v>
      </c>
      <c r="J979" t="s">
        <v>17</v>
      </c>
      <c r="K979" t="s">
        <v>17</v>
      </c>
      <c r="L979" t="s">
        <v>17</v>
      </c>
      <c r="M979" t="s">
        <v>17</v>
      </c>
      <c r="N979" t="s">
        <v>17</v>
      </c>
      <c r="O979" t="s">
        <v>17</v>
      </c>
      <c r="P979" t="s">
        <v>17</v>
      </c>
    </row>
    <row r="980" spans="2:16">
      <c r="B980">
        <v>1989</v>
      </c>
      <c r="C980">
        <v>2</v>
      </c>
      <c r="D980">
        <v>11</v>
      </c>
      <c r="E980">
        <v>32.19</v>
      </c>
      <c r="F980" t="s">
        <v>17</v>
      </c>
      <c r="G980" t="s">
        <v>17</v>
      </c>
      <c r="H980" t="s">
        <v>17</v>
      </c>
      <c r="I980" t="s">
        <v>17</v>
      </c>
      <c r="J980" t="s">
        <v>17</v>
      </c>
      <c r="K980" t="s">
        <v>17</v>
      </c>
      <c r="L980" t="s">
        <v>17</v>
      </c>
      <c r="M980" t="s">
        <v>17</v>
      </c>
      <c r="N980" t="s">
        <v>17</v>
      </c>
      <c r="O980" t="s">
        <v>17</v>
      </c>
      <c r="P980" t="s">
        <v>17</v>
      </c>
    </row>
    <row r="981" spans="2:16">
      <c r="B981">
        <v>1989</v>
      </c>
      <c r="C981">
        <v>2</v>
      </c>
      <c r="D981">
        <v>12</v>
      </c>
      <c r="E981">
        <v>41.87</v>
      </c>
      <c r="F981" t="s">
        <v>17</v>
      </c>
      <c r="G981" t="s">
        <v>17</v>
      </c>
      <c r="H981" t="s">
        <v>17</v>
      </c>
      <c r="I981" t="s">
        <v>17</v>
      </c>
      <c r="J981" t="s">
        <v>17</v>
      </c>
      <c r="K981" t="s">
        <v>17</v>
      </c>
      <c r="L981" t="s">
        <v>17</v>
      </c>
      <c r="M981" t="s">
        <v>17</v>
      </c>
      <c r="N981" t="s">
        <v>17</v>
      </c>
      <c r="O981" t="s">
        <v>17</v>
      </c>
      <c r="P981" t="s">
        <v>17</v>
      </c>
    </row>
    <row r="982" spans="2:16">
      <c r="B982">
        <v>1989</v>
      </c>
      <c r="C982">
        <v>2</v>
      </c>
      <c r="D982">
        <v>13</v>
      </c>
      <c r="E982">
        <v>42.35</v>
      </c>
      <c r="F982" t="s">
        <v>17</v>
      </c>
      <c r="G982" t="s">
        <v>17</v>
      </c>
      <c r="H982" t="s">
        <v>17</v>
      </c>
      <c r="I982" t="s">
        <v>17</v>
      </c>
      <c r="J982" t="s">
        <v>17</v>
      </c>
      <c r="K982" t="s">
        <v>17</v>
      </c>
      <c r="L982" t="s">
        <v>17</v>
      </c>
      <c r="M982" t="s">
        <v>17</v>
      </c>
      <c r="N982" t="s">
        <v>17</v>
      </c>
      <c r="O982" t="s">
        <v>17</v>
      </c>
      <c r="P982" t="s">
        <v>17</v>
      </c>
    </row>
    <row r="983" spans="2:16">
      <c r="B983">
        <v>1989</v>
      </c>
      <c r="C983">
        <v>2</v>
      </c>
      <c r="D983">
        <v>14</v>
      </c>
      <c r="E983">
        <v>49</v>
      </c>
      <c r="F983" t="s">
        <v>17</v>
      </c>
      <c r="G983" t="s">
        <v>17</v>
      </c>
      <c r="H983" t="s">
        <v>17</v>
      </c>
      <c r="I983" t="s">
        <v>17</v>
      </c>
      <c r="J983" t="s">
        <v>17</v>
      </c>
      <c r="K983" t="s">
        <v>17</v>
      </c>
      <c r="L983" t="s">
        <v>17</v>
      </c>
      <c r="M983" t="s">
        <v>17</v>
      </c>
      <c r="N983" t="s">
        <v>17</v>
      </c>
      <c r="O983" t="s">
        <v>17</v>
      </c>
      <c r="P983" t="s">
        <v>17</v>
      </c>
    </row>
    <row r="984" spans="2:16">
      <c r="B984">
        <v>1989</v>
      </c>
      <c r="C984">
        <v>3</v>
      </c>
      <c r="D984">
        <v>1</v>
      </c>
      <c r="E984">
        <v>18.39</v>
      </c>
      <c r="F984" t="s">
        <v>17</v>
      </c>
      <c r="G984" t="s">
        <v>17</v>
      </c>
      <c r="H984" t="s">
        <v>17</v>
      </c>
      <c r="I984" t="s">
        <v>17</v>
      </c>
      <c r="J984" t="s">
        <v>17</v>
      </c>
      <c r="K984" t="s">
        <v>17</v>
      </c>
      <c r="L984" t="s">
        <v>17</v>
      </c>
      <c r="M984" t="s">
        <v>17</v>
      </c>
      <c r="N984" t="s">
        <v>17</v>
      </c>
      <c r="O984" t="s">
        <v>17</v>
      </c>
      <c r="P984" t="s">
        <v>17</v>
      </c>
    </row>
    <row r="985" spans="2:16">
      <c r="B985">
        <v>1989</v>
      </c>
      <c r="C985">
        <v>3</v>
      </c>
      <c r="D985">
        <v>2</v>
      </c>
      <c r="E985">
        <v>16.09</v>
      </c>
      <c r="F985" t="s">
        <v>17</v>
      </c>
      <c r="G985" t="s">
        <v>17</v>
      </c>
      <c r="H985" t="s">
        <v>17</v>
      </c>
      <c r="I985" t="s">
        <v>17</v>
      </c>
      <c r="J985" t="s">
        <v>17</v>
      </c>
      <c r="K985" t="s">
        <v>17</v>
      </c>
      <c r="L985" t="s">
        <v>17</v>
      </c>
      <c r="M985" t="s">
        <v>17</v>
      </c>
      <c r="N985" t="s">
        <v>17</v>
      </c>
      <c r="O985" t="s">
        <v>17</v>
      </c>
      <c r="P985" t="s">
        <v>17</v>
      </c>
    </row>
    <row r="986" spans="2:16">
      <c r="B986">
        <v>1989</v>
      </c>
      <c r="C986">
        <v>3</v>
      </c>
      <c r="D986">
        <v>3</v>
      </c>
      <c r="E986">
        <v>37.75</v>
      </c>
      <c r="F986" t="s">
        <v>17</v>
      </c>
      <c r="G986" t="s">
        <v>17</v>
      </c>
      <c r="H986" t="s">
        <v>17</v>
      </c>
      <c r="I986" t="s">
        <v>17</v>
      </c>
      <c r="J986" t="s">
        <v>17</v>
      </c>
      <c r="K986" t="s">
        <v>17</v>
      </c>
      <c r="L986" t="s">
        <v>17</v>
      </c>
      <c r="M986" t="s">
        <v>17</v>
      </c>
      <c r="N986" t="s">
        <v>17</v>
      </c>
      <c r="O986" t="s">
        <v>17</v>
      </c>
      <c r="P986" t="s">
        <v>17</v>
      </c>
    </row>
    <row r="987" spans="2:16">
      <c r="B987">
        <v>1989</v>
      </c>
      <c r="C987">
        <v>3</v>
      </c>
      <c r="D987">
        <v>4</v>
      </c>
      <c r="E987">
        <v>42.11</v>
      </c>
      <c r="F987" t="s">
        <v>17</v>
      </c>
      <c r="G987" t="s">
        <v>17</v>
      </c>
      <c r="H987" t="s">
        <v>17</v>
      </c>
      <c r="I987" t="s">
        <v>17</v>
      </c>
      <c r="J987" t="s">
        <v>17</v>
      </c>
      <c r="K987" t="s">
        <v>17</v>
      </c>
      <c r="L987" t="s">
        <v>17</v>
      </c>
      <c r="M987" t="s">
        <v>17</v>
      </c>
      <c r="N987" t="s">
        <v>17</v>
      </c>
      <c r="O987" t="s">
        <v>17</v>
      </c>
      <c r="P987" t="s">
        <v>17</v>
      </c>
    </row>
    <row r="988" spans="2:16">
      <c r="B988">
        <v>1989</v>
      </c>
      <c r="C988">
        <v>3</v>
      </c>
      <c r="D988">
        <v>5</v>
      </c>
      <c r="E988">
        <v>37.270000000000003</v>
      </c>
      <c r="F988" t="s">
        <v>17</v>
      </c>
      <c r="G988" t="s">
        <v>17</v>
      </c>
      <c r="H988" t="s">
        <v>17</v>
      </c>
      <c r="I988" t="s">
        <v>17</v>
      </c>
      <c r="J988" t="s">
        <v>17</v>
      </c>
      <c r="K988" t="s">
        <v>17</v>
      </c>
      <c r="L988" t="s">
        <v>17</v>
      </c>
      <c r="M988" t="s">
        <v>17</v>
      </c>
      <c r="N988" t="s">
        <v>17</v>
      </c>
      <c r="O988" t="s">
        <v>17</v>
      </c>
      <c r="P988" t="s">
        <v>17</v>
      </c>
    </row>
    <row r="989" spans="2:16">
      <c r="B989">
        <v>1989</v>
      </c>
      <c r="C989">
        <v>3</v>
      </c>
      <c r="D989">
        <v>6</v>
      </c>
      <c r="E989">
        <v>43.8</v>
      </c>
      <c r="F989" t="s">
        <v>17</v>
      </c>
      <c r="G989" t="s">
        <v>17</v>
      </c>
      <c r="H989" t="s">
        <v>17</v>
      </c>
      <c r="I989" t="s">
        <v>17</v>
      </c>
      <c r="J989" t="s">
        <v>17</v>
      </c>
      <c r="K989" t="s">
        <v>17</v>
      </c>
      <c r="L989" t="s">
        <v>17</v>
      </c>
      <c r="M989" t="s">
        <v>17</v>
      </c>
      <c r="N989" t="s">
        <v>17</v>
      </c>
      <c r="O989" t="s">
        <v>17</v>
      </c>
      <c r="P989" t="s">
        <v>17</v>
      </c>
    </row>
    <row r="990" spans="2:16">
      <c r="B990">
        <v>1989</v>
      </c>
      <c r="C990">
        <v>3</v>
      </c>
      <c r="D990">
        <v>7</v>
      </c>
      <c r="E990">
        <v>37.99</v>
      </c>
      <c r="F990" t="s">
        <v>17</v>
      </c>
      <c r="G990" t="s">
        <v>17</v>
      </c>
      <c r="H990" t="s">
        <v>17</v>
      </c>
      <c r="I990" t="s">
        <v>17</v>
      </c>
      <c r="J990" t="s">
        <v>17</v>
      </c>
      <c r="K990" t="s">
        <v>17</v>
      </c>
      <c r="L990" t="s">
        <v>17</v>
      </c>
      <c r="M990" t="s">
        <v>17</v>
      </c>
      <c r="N990" t="s">
        <v>17</v>
      </c>
      <c r="O990" t="s">
        <v>17</v>
      </c>
      <c r="P990" t="s">
        <v>17</v>
      </c>
    </row>
    <row r="991" spans="2:16">
      <c r="B991">
        <v>1989</v>
      </c>
      <c r="C991">
        <v>3</v>
      </c>
      <c r="D991">
        <v>8</v>
      </c>
      <c r="E991">
        <v>47.67</v>
      </c>
      <c r="F991" t="s">
        <v>17</v>
      </c>
      <c r="G991" t="s">
        <v>17</v>
      </c>
      <c r="H991" t="s">
        <v>17</v>
      </c>
      <c r="I991" t="s">
        <v>17</v>
      </c>
      <c r="J991" t="s">
        <v>17</v>
      </c>
      <c r="K991" t="s">
        <v>17</v>
      </c>
      <c r="L991" t="s">
        <v>17</v>
      </c>
      <c r="M991" t="s">
        <v>17</v>
      </c>
      <c r="N991" t="s">
        <v>17</v>
      </c>
      <c r="O991" t="s">
        <v>17</v>
      </c>
      <c r="P991" t="s">
        <v>17</v>
      </c>
    </row>
    <row r="992" spans="2:16">
      <c r="B992">
        <v>1989</v>
      </c>
      <c r="C992">
        <v>3</v>
      </c>
      <c r="D992">
        <v>9</v>
      </c>
      <c r="E992">
        <v>39.32</v>
      </c>
      <c r="F992" t="s">
        <v>17</v>
      </c>
      <c r="G992" t="s">
        <v>17</v>
      </c>
      <c r="H992" t="s">
        <v>17</v>
      </c>
      <c r="I992" t="s">
        <v>17</v>
      </c>
      <c r="J992" t="s">
        <v>17</v>
      </c>
      <c r="K992" t="s">
        <v>17</v>
      </c>
      <c r="L992" t="s">
        <v>17</v>
      </c>
      <c r="M992" t="s">
        <v>17</v>
      </c>
      <c r="N992" t="s">
        <v>17</v>
      </c>
      <c r="O992" t="s">
        <v>17</v>
      </c>
      <c r="P992" t="s">
        <v>17</v>
      </c>
    </row>
    <row r="993" spans="2:16">
      <c r="B993">
        <v>1989</v>
      </c>
      <c r="C993">
        <v>3</v>
      </c>
      <c r="D993">
        <v>10</v>
      </c>
      <c r="E993">
        <v>47.19</v>
      </c>
      <c r="F993" t="s">
        <v>17</v>
      </c>
      <c r="G993" t="s">
        <v>17</v>
      </c>
      <c r="H993" t="s">
        <v>17</v>
      </c>
      <c r="I993" t="s">
        <v>17</v>
      </c>
      <c r="J993" t="s">
        <v>17</v>
      </c>
      <c r="K993" t="s">
        <v>17</v>
      </c>
      <c r="L993" t="s">
        <v>17</v>
      </c>
      <c r="M993" t="s">
        <v>17</v>
      </c>
      <c r="N993" t="s">
        <v>17</v>
      </c>
      <c r="O993" t="s">
        <v>17</v>
      </c>
      <c r="P993" t="s">
        <v>17</v>
      </c>
    </row>
    <row r="994" spans="2:16">
      <c r="B994">
        <v>1989</v>
      </c>
      <c r="C994">
        <v>3</v>
      </c>
      <c r="D994">
        <v>11</v>
      </c>
      <c r="E994">
        <v>40.409999999999997</v>
      </c>
      <c r="F994" t="s">
        <v>17</v>
      </c>
      <c r="G994" t="s">
        <v>17</v>
      </c>
      <c r="H994" t="s">
        <v>17</v>
      </c>
      <c r="I994" t="s">
        <v>17</v>
      </c>
      <c r="J994" t="s">
        <v>17</v>
      </c>
      <c r="K994" t="s">
        <v>17</v>
      </c>
      <c r="L994" t="s">
        <v>17</v>
      </c>
      <c r="M994" t="s">
        <v>17</v>
      </c>
      <c r="N994" t="s">
        <v>17</v>
      </c>
      <c r="O994" t="s">
        <v>17</v>
      </c>
      <c r="P994" t="s">
        <v>17</v>
      </c>
    </row>
    <row r="995" spans="2:16">
      <c r="B995">
        <v>1989</v>
      </c>
      <c r="C995">
        <v>3</v>
      </c>
      <c r="D995">
        <v>12</v>
      </c>
      <c r="E995">
        <v>38.96</v>
      </c>
      <c r="F995" t="s">
        <v>17</v>
      </c>
      <c r="G995" t="s">
        <v>17</v>
      </c>
      <c r="H995" t="s">
        <v>17</v>
      </c>
      <c r="I995" t="s">
        <v>17</v>
      </c>
      <c r="J995" t="s">
        <v>17</v>
      </c>
      <c r="K995" t="s">
        <v>17</v>
      </c>
      <c r="L995" t="s">
        <v>17</v>
      </c>
      <c r="M995" t="s">
        <v>17</v>
      </c>
      <c r="N995" t="s">
        <v>17</v>
      </c>
      <c r="O995" t="s">
        <v>17</v>
      </c>
      <c r="P995" t="s">
        <v>17</v>
      </c>
    </row>
    <row r="996" spans="2:16">
      <c r="B996">
        <v>1989</v>
      </c>
      <c r="C996">
        <v>3</v>
      </c>
      <c r="D996">
        <v>13</v>
      </c>
      <c r="E996">
        <v>37.630000000000003</v>
      </c>
      <c r="F996" t="s">
        <v>17</v>
      </c>
      <c r="G996" t="s">
        <v>17</v>
      </c>
      <c r="H996" t="s">
        <v>17</v>
      </c>
      <c r="I996" t="s">
        <v>17</v>
      </c>
      <c r="J996" t="s">
        <v>17</v>
      </c>
      <c r="K996" t="s">
        <v>17</v>
      </c>
      <c r="L996" t="s">
        <v>17</v>
      </c>
      <c r="M996" t="s">
        <v>17</v>
      </c>
      <c r="N996" t="s">
        <v>17</v>
      </c>
      <c r="O996" t="s">
        <v>17</v>
      </c>
      <c r="P996" t="s">
        <v>17</v>
      </c>
    </row>
    <row r="997" spans="2:16">
      <c r="B997">
        <v>1989</v>
      </c>
      <c r="C997">
        <v>3</v>
      </c>
      <c r="D997">
        <v>14</v>
      </c>
      <c r="E997">
        <v>43.2</v>
      </c>
      <c r="F997" t="s">
        <v>17</v>
      </c>
      <c r="G997" t="s">
        <v>17</v>
      </c>
      <c r="H997" t="s">
        <v>17</v>
      </c>
      <c r="I997" t="s">
        <v>17</v>
      </c>
      <c r="J997" t="s">
        <v>17</v>
      </c>
      <c r="K997" t="s">
        <v>17</v>
      </c>
      <c r="L997" t="s">
        <v>17</v>
      </c>
      <c r="M997" t="s">
        <v>17</v>
      </c>
      <c r="N997" t="s">
        <v>17</v>
      </c>
      <c r="O997" t="s">
        <v>17</v>
      </c>
      <c r="P997" t="s">
        <v>17</v>
      </c>
    </row>
    <row r="998" spans="2:16">
      <c r="B998">
        <v>1989</v>
      </c>
      <c r="C998">
        <v>4</v>
      </c>
      <c r="D998">
        <v>1</v>
      </c>
      <c r="E998">
        <v>21.3</v>
      </c>
      <c r="F998" t="s">
        <v>17</v>
      </c>
      <c r="G998" t="s">
        <v>17</v>
      </c>
      <c r="H998" t="s">
        <v>17</v>
      </c>
      <c r="I998" t="s">
        <v>17</v>
      </c>
      <c r="J998" t="s">
        <v>17</v>
      </c>
      <c r="K998" t="s">
        <v>17</v>
      </c>
      <c r="L998" t="s">
        <v>17</v>
      </c>
      <c r="M998" t="s">
        <v>17</v>
      </c>
      <c r="N998" t="s">
        <v>17</v>
      </c>
      <c r="O998" t="s">
        <v>17</v>
      </c>
      <c r="P998" t="s">
        <v>17</v>
      </c>
    </row>
    <row r="999" spans="2:16">
      <c r="B999">
        <v>1989</v>
      </c>
      <c r="C999">
        <v>4</v>
      </c>
      <c r="D999">
        <v>2</v>
      </c>
      <c r="E999">
        <v>20.09</v>
      </c>
      <c r="F999" t="s">
        <v>17</v>
      </c>
      <c r="G999" t="s">
        <v>17</v>
      </c>
      <c r="H999" t="s">
        <v>17</v>
      </c>
      <c r="I999" t="s">
        <v>17</v>
      </c>
      <c r="J999" t="s">
        <v>17</v>
      </c>
      <c r="K999" t="s">
        <v>17</v>
      </c>
      <c r="L999" t="s">
        <v>17</v>
      </c>
      <c r="M999" t="s">
        <v>17</v>
      </c>
      <c r="N999" t="s">
        <v>17</v>
      </c>
      <c r="O999" t="s">
        <v>17</v>
      </c>
      <c r="P999" t="s">
        <v>17</v>
      </c>
    </row>
    <row r="1000" spans="2:16">
      <c r="B1000">
        <v>1989</v>
      </c>
      <c r="C1000">
        <v>4</v>
      </c>
      <c r="D1000">
        <v>3</v>
      </c>
      <c r="E1000">
        <v>41.26</v>
      </c>
      <c r="F1000" t="s">
        <v>17</v>
      </c>
      <c r="G1000" t="s">
        <v>17</v>
      </c>
      <c r="H1000" t="s">
        <v>17</v>
      </c>
      <c r="I1000" t="s">
        <v>17</v>
      </c>
      <c r="J1000" t="s">
        <v>17</v>
      </c>
      <c r="K1000" t="s">
        <v>17</v>
      </c>
      <c r="L1000" t="s">
        <v>17</v>
      </c>
      <c r="M1000" t="s">
        <v>17</v>
      </c>
      <c r="N1000" t="s">
        <v>17</v>
      </c>
      <c r="O1000" t="s">
        <v>17</v>
      </c>
      <c r="P1000" t="s">
        <v>17</v>
      </c>
    </row>
    <row r="1001" spans="2:16">
      <c r="B1001">
        <v>1989</v>
      </c>
      <c r="C1001">
        <v>4</v>
      </c>
      <c r="D1001">
        <v>4</v>
      </c>
      <c r="E1001">
        <v>35.090000000000003</v>
      </c>
      <c r="F1001" t="s">
        <v>17</v>
      </c>
      <c r="G1001" t="s">
        <v>17</v>
      </c>
      <c r="H1001" t="s">
        <v>17</v>
      </c>
      <c r="I1001" t="s">
        <v>17</v>
      </c>
      <c r="J1001" t="s">
        <v>17</v>
      </c>
      <c r="K1001" t="s">
        <v>17</v>
      </c>
      <c r="L1001" t="s">
        <v>17</v>
      </c>
      <c r="M1001" t="s">
        <v>17</v>
      </c>
      <c r="N1001" t="s">
        <v>17</v>
      </c>
      <c r="O1001" t="s">
        <v>17</v>
      </c>
      <c r="P1001" t="s">
        <v>17</v>
      </c>
    </row>
    <row r="1002" spans="2:16">
      <c r="B1002">
        <v>1989</v>
      </c>
      <c r="C1002">
        <v>4</v>
      </c>
      <c r="D1002">
        <v>5</v>
      </c>
      <c r="E1002">
        <v>42.83</v>
      </c>
      <c r="F1002" t="s">
        <v>17</v>
      </c>
      <c r="G1002" t="s">
        <v>17</v>
      </c>
      <c r="H1002" t="s">
        <v>17</v>
      </c>
      <c r="I1002" t="s">
        <v>17</v>
      </c>
      <c r="J1002" t="s">
        <v>17</v>
      </c>
      <c r="K1002" t="s">
        <v>17</v>
      </c>
      <c r="L1002" t="s">
        <v>17</v>
      </c>
      <c r="M1002" t="s">
        <v>17</v>
      </c>
      <c r="N1002" t="s">
        <v>17</v>
      </c>
      <c r="O1002" t="s">
        <v>17</v>
      </c>
      <c r="P1002" t="s">
        <v>17</v>
      </c>
    </row>
    <row r="1003" spans="2:16">
      <c r="B1003">
        <v>1989</v>
      </c>
      <c r="C1003">
        <v>4</v>
      </c>
      <c r="D1003">
        <v>6</v>
      </c>
      <c r="E1003">
        <v>36.78</v>
      </c>
      <c r="F1003" t="s">
        <v>17</v>
      </c>
      <c r="G1003" t="s">
        <v>17</v>
      </c>
      <c r="H1003" t="s">
        <v>17</v>
      </c>
      <c r="I1003" t="s">
        <v>17</v>
      </c>
      <c r="J1003" t="s">
        <v>17</v>
      </c>
      <c r="K1003" t="s">
        <v>17</v>
      </c>
      <c r="L1003" t="s">
        <v>17</v>
      </c>
      <c r="M1003" t="s">
        <v>17</v>
      </c>
      <c r="N1003" t="s">
        <v>17</v>
      </c>
      <c r="O1003" t="s">
        <v>17</v>
      </c>
      <c r="P1003" t="s">
        <v>17</v>
      </c>
    </row>
    <row r="1004" spans="2:16">
      <c r="B1004">
        <v>1989</v>
      </c>
      <c r="C1004">
        <v>4</v>
      </c>
      <c r="D1004">
        <v>7</v>
      </c>
      <c r="E1004">
        <v>37.630000000000003</v>
      </c>
      <c r="F1004" t="s">
        <v>17</v>
      </c>
      <c r="G1004" t="s">
        <v>17</v>
      </c>
      <c r="H1004" t="s">
        <v>17</v>
      </c>
      <c r="I1004" t="s">
        <v>17</v>
      </c>
      <c r="J1004" t="s">
        <v>17</v>
      </c>
      <c r="K1004" t="s">
        <v>17</v>
      </c>
      <c r="L1004" t="s">
        <v>17</v>
      </c>
      <c r="M1004" t="s">
        <v>17</v>
      </c>
      <c r="N1004" t="s">
        <v>17</v>
      </c>
      <c r="O1004" t="s">
        <v>17</v>
      </c>
      <c r="P1004" t="s">
        <v>17</v>
      </c>
    </row>
    <row r="1005" spans="2:16">
      <c r="B1005">
        <v>1989</v>
      </c>
      <c r="C1005">
        <v>4</v>
      </c>
      <c r="D1005">
        <v>8</v>
      </c>
      <c r="E1005">
        <v>39.81</v>
      </c>
      <c r="F1005" t="s">
        <v>17</v>
      </c>
      <c r="G1005" t="s">
        <v>17</v>
      </c>
      <c r="H1005" t="s">
        <v>17</v>
      </c>
      <c r="I1005" t="s">
        <v>17</v>
      </c>
      <c r="J1005" t="s">
        <v>17</v>
      </c>
      <c r="K1005" t="s">
        <v>17</v>
      </c>
      <c r="L1005" t="s">
        <v>17</v>
      </c>
      <c r="M1005" t="s">
        <v>17</v>
      </c>
      <c r="N1005" t="s">
        <v>17</v>
      </c>
      <c r="O1005" t="s">
        <v>17</v>
      </c>
      <c r="P1005" t="s">
        <v>17</v>
      </c>
    </row>
    <row r="1006" spans="2:16">
      <c r="B1006">
        <v>1989</v>
      </c>
      <c r="C1006">
        <v>4</v>
      </c>
      <c r="D1006">
        <v>9</v>
      </c>
      <c r="E1006">
        <v>39.32</v>
      </c>
      <c r="F1006" t="s">
        <v>17</v>
      </c>
      <c r="G1006" t="s">
        <v>17</v>
      </c>
      <c r="H1006" t="s">
        <v>17</v>
      </c>
      <c r="I1006" t="s">
        <v>17</v>
      </c>
      <c r="J1006" t="s">
        <v>17</v>
      </c>
      <c r="K1006" t="s">
        <v>17</v>
      </c>
      <c r="L1006" t="s">
        <v>17</v>
      </c>
      <c r="M1006" t="s">
        <v>17</v>
      </c>
      <c r="N1006" t="s">
        <v>17</v>
      </c>
      <c r="O1006" t="s">
        <v>17</v>
      </c>
      <c r="P1006" t="s">
        <v>17</v>
      </c>
    </row>
    <row r="1007" spans="2:16">
      <c r="B1007">
        <v>1989</v>
      </c>
      <c r="C1007">
        <v>4</v>
      </c>
      <c r="D1007">
        <v>10</v>
      </c>
      <c r="E1007">
        <v>34.85</v>
      </c>
      <c r="F1007" t="s">
        <v>17</v>
      </c>
      <c r="G1007" t="s">
        <v>17</v>
      </c>
      <c r="H1007" t="s">
        <v>17</v>
      </c>
      <c r="I1007" t="s">
        <v>17</v>
      </c>
      <c r="J1007" t="s">
        <v>17</v>
      </c>
      <c r="K1007" t="s">
        <v>17</v>
      </c>
      <c r="L1007" t="s">
        <v>17</v>
      </c>
      <c r="M1007" t="s">
        <v>17</v>
      </c>
      <c r="N1007" t="s">
        <v>17</v>
      </c>
      <c r="O1007" t="s">
        <v>17</v>
      </c>
      <c r="P1007" t="s">
        <v>17</v>
      </c>
    </row>
    <row r="1008" spans="2:16">
      <c r="B1008">
        <v>1989</v>
      </c>
      <c r="C1008">
        <v>4</v>
      </c>
      <c r="D1008">
        <v>11</v>
      </c>
      <c r="E1008">
        <v>39.32</v>
      </c>
      <c r="F1008" t="s">
        <v>17</v>
      </c>
      <c r="G1008" t="s">
        <v>17</v>
      </c>
      <c r="H1008" t="s">
        <v>17</v>
      </c>
      <c r="I1008" t="s">
        <v>17</v>
      </c>
      <c r="J1008" t="s">
        <v>17</v>
      </c>
      <c r="K1008" t="s">
        <v>17</v>
      </c>
      <c r="L1008" t="s">
        <v>17</v>
      </c>
      <c r="M1008" t="s">
        <v>17</v>
      </c>
      <c r="N1008" t="s">
        <v>17</v>
      </c>
      <c r="O1008" t="s">
        <v>17</v>
      </c>
      <c r="P1008" t="s">
        <v>17</v>
      </c>
    </row>
    <row r="1009" spans="2:16">
      <c r="B1009">
        <v>1989</v>
      </c>
      <c r="C1009">
        <v>4</v>
      </c>
      <c r="D1009">
        <v>12</v>
      </c>
      <c r="E1009">
        <v>36.42</v>
      </c>
      <c r="F1009" t="s">
        <v>17</v>
      </c>
      <c r="G1009" t="s">
        <v>17</v>
      </c>
      <c r="H1009" t="s">
        <v>17</v>
      </c>
      <c r="I1009" t="s">
        <v>17</v>
      </c>
      <c r="J1009" t="s">
        <v>17</v>
      </c>
      <c r="K1009" t="s">
        <v>17</v>
      </c>
      <c r="L1009" t="s">
        <v>17</v>
      </c>
      <c r="M1009" t="s">
        <v>17</v>
      </c>
      <c r="N1009" t="s">
        <v>17</v>
      </c>
      <c r="O1009" t="s">
        <v>17</v>
      </c>
      <c r="P1009" t="s">
        <v>17</v>
      </c>
    </row>
    <row r="1010" spans="2:16">
      <c r="B1010">
        <v>1989</v>
      </c>
      <c r="C1010">
        <v>4</v>
      </c>
      <c r="D1010">
        <v>13</v>
      </c>
      <c r="E1010">
        <v>33.64</v>
      </c>
      <c r="F1010" t="s">
        <v>17</v>
      </c>
      <c r="G1010" t="s">
        <v>17</v>
      </c>
      <c r="H1010" t="s">
        <v>17</v>
      </c>
      <c r="I1010" t="s">
        <v>17</v>
      </c>
      <c r="J1010" t="s">
        <v>17</v>
      </c>
      <c r="K1010" t="s">
        <v>17</v>
      </c>
      <c r="L1010" t="s">
        <v>17</v>
      </c>
      <c r="M1010" t="s">
        <v>17</v>
      </c>
      <c r="N1010" t="s">
        <v>17</v>
      </c>
      <c r="O1010" t="s">
        <v>17</v>
      </c>
      <c r="P1010" t="s">
        <v>17</v>
      </c>
    </row>
    <row r="1011" spans="2:16">
      <c r="B1011">
        <v>1989</v>
      </c>
      <c r="C1011">
        <v>4</v>
      </c>
      <c r="D1011">
        <v>14</v>
      </c>
      <c r="E1011">
        <v>48.4</v>
      </c>
      <c r="F1011" t="s">
        <v>17</v>
      </c>
      <c r="G1011" t="s">
        <v>17</v>
      </c>
      <c r="H1011" t="s">
        <v>17</v>
      </c>
      <c r="I1011" t="s">
        <v>17</v>
      </c>
      <c r="J1011" t="s">
        <v>17</v>
      </c>
      <c r="K1011" t="s">
        <v>17</v>
      </c>
      <c r="L1011" t="s">
        <v>17</v>
      </c>
      <c r="M1011" t="s">
        <v>17</v>
      </c>
      <c r="N1011" t="s">
        <v>17</v>
      </c>
      <c r="O1011" t="s">
        <v>17</v>
      </c>
      <c r="P1011" t="s">
        <v>17</v>
      </c>
    </row>
    <row r="1012" spans="2:16">
      <c r="B1012">
        <v>1990</v>
      </c>
      <c r="C1012">
        <v>1</v>
      </c>
      <c r="D1012">
        <v>1</v>
      </c>
      <c r="E1012">
        <v>25.05</v>
      </c>
      <c r="F1012" t="s">
        <v>17</v>
      </c>
      <c r="G1012" t="s">
        <v>17</v>
      </c>
      <c r="H1012" t="s">
        <v>17</v>
      </c>
      <c r="I1012" t="s">
        <v>17</v>
      </c>
      <c r="J1012" t="s">
        <v>17</v>
      </c>
      <c r="K1012" t="s">
        <v>17</v>
      </c>
      <c r="L1012" t="s">
        <v>17</v>
      </c>
      <c r="M1012" t="s">
        <v>17</v>
      </c>
      <c r="N1012" t="s">
        <v>17</v>
      </c>
      <c r="O1012" t="s">
        <v>17</v>
      </c>
      <c r="P1012" t="s">
        <v>17</v>
      </c>
    </row>
    <row r="1013" spans="2:16">
      <c r="B1013">
        <v>1990</v>
      </c>
      <c r="C1013">
        <v>1</v>
      </c>
      <c r="D1013">
        <v>2</v>
      </c>
      <c r="E1013">
        <v>23.11</v>
      </c>
      <c r="F1013" t="s">
        <v>17</v>
      </c>
      <c r="G1013" t="s">
        <v>17</v>
      </c>
      <c r="H1013" t="s">
        <v>17</v>
      </c>
      <c r="I1013" t="s">
        <v>17</v>
      </c>
      <c r="J1013" t="s">
        <v>17</v>
      </c>
      <c r="K1013" t="s">
        <v>17</v>
      </c>
      <c r="L1013" t="s">
        <v>17</v>
      </c>
      <c r="M1013" t="s">
        <v>17</v>
      </c>
      <c r="N1013" t="s">
        <v>17</v>
      </c>
      <c r="O1013" t="s">
        <v>17</v>
      </c>
      <c r="P1013" t="s">
        <v>17</v>
      </c>
    </row>
    <row r="1014" spans="2:16">
      <c r="B1014">
        <v>1990</v>
      </c>
      <c r="C1014">
        <v>1</v>
      </c>
      <c r="D1014">
        <v>3</v>
      </c>
      <c r="E1014">
        <v>36.299999999999997</v>
      </c>
      <c r="F1014" t="s">
        <v>17</v>
      </c>
      <c r="G1014" t="s">
        <v>17</v>
      </c>
      <c r="H1014" t="s">
        <v>17</v>
      </c>
      <c r="I1014" t="s">
        <v>17</v>
      </c>
      <c r="J1014" t="s">
        <v>17</v>
      </c>
      <c r="K1014" t="s">
        <v>17</v>
      </c>
      <c r="L1014" t="s">
        <v>17</v>
      </c>
      <c r="M1014" t="s">
        <v>17</v>
      </c>
      <c r="N1014" t="s">
        <v>17</v>
      </c>
      <c r="O1014" t="s">
        <v>17</v>
      </c>
      <c r="P1014" t="s">
        <v>17</v>
      </c>
    </row>
    <row r="1015" spans="2:16">
      <c r="B1015">
        <v>1990</v>
      </c>
      <c r="C1015">
        <v>1</v>
      </c>
      <c r="D1015">
        <v>4</v>
      </c>
      <c r="E1015">
        <v>38.96</v>
      </c>
      <c r="F1015" t="s">
        <v>17</v>
      </c>
      <c r="G1015" t="s">
        <v>17</v>
      </c>
      <c r="H1015" t="s">
        <v>17</v>
      </c>
      <c r="I1015" t="s">
        <v>17</v>
      </c>
      <c r="J1015" t="s">
        <v>17</v>
      </c>
      <c r="K1015" t="s">
        <v>17</v>
      </c>
      <c r="L1015" t="s">
        <v>17</v>
      </c>
      <c r="M1015" t="s">
        <v>17</v>
      </c>
      <c r="N1015" t="s">
        <v>17</v>
      </c>
      <c r="O1015" t="s">
        <v>17</v>
      </c>
      <c r="P1015" t="s">
        <v>17</v>
      </c>
    </row>
    <row r="1016" spans="2:16">
      <c r="B1016">
        <v>1990</v>
      </c>
      <c r="C1016">
        <v>1</v>
      </c>
      <c r="D1016">
        <v>5</v>
      </c>
      <c r="E1016">
        <v>45.13</v>
      </c>
      <c r="F1016" t="s">
        <v>17</v>
      </c>
      <c r="G1016" t="s">
        <v>17</v>
      </c>
      <c r="H1016" t="s">
        <v>17</v>
      </c>
      <c r="I1016" t="s">
        <v>17</v>
      </c>
      <c r="J1016" t="s">
        <v>17</v>
      </c>
      <c r="K1016" t="s">
        <v>17</v>
      </c>
      <c r="L1016" t="s">
        <v>17</v>
      </c>
      <c r="M1016" t="s">
        <v>17</v>
      </c>
      <c r="N1016" t="s">
        <v>17</v>
      </c>
      <c r="O1016" t="s">
        <v>17</v>
      </c>
      <c r="P1016" t="s">
        <v>17</v>
      </c>
    </row>
    <row r="1017" spans="2:16">
      <c r="B1017">
        <v>1990</v>
      </c>
      <c r="C1017">
        <v>1</v>
      </c>
      <c r="D1017">
        <v>6</v>
      </c>
      <c r="E1017">
        <v>46.83</v>
      </c>
      <c r="F1017" t="s">
        <v>17</v>
      </c>
      <c r="G1017" t="s">
        <v>17</v>
      </c>
      <c r="H1017" t="s">
        <v>17</v>
      </c>
      <c r="I1017" t="s">
        <v>17</v>
      </c>
      <c r="J1017" t="s">
        <v>17</v>
      </c>
      <c r="K1017" t="s">
        <v>17</v>
      </c>
      <c r="L1017" t="s">
        <v>17</v>
      </c>
      <c r="M1017" t="s">
        <v>17</v>
      </c>
      <c r="N1017" t="s">
        <v>17</v>
      </c>
      <c r="O1017" t="s">
        <v>17</v>
      </c>
      <c r="P1017" t="s">
        <v>17</v>
      </c>
    </row>
    <row r="1018" spans="2:16">
      <c r="B1018">
        <v>1990</v>
      </c>
      <c r="C1018">
        <v>1</v>
      </c>
      <c r="D1018">
        <v>7</v>
      </c>
      <c r="E1018">
        <v>38.96</v>
      </c>
      <c r="F1018" t="s">
        <v>17</v>
      </c>
      <c r="G1018" t="s">
        <v>17</v>
      </c>
      <c r="H1018" t="s">
        <v>17</v>
      </c>
      <c r="I1018" t="s">
        <v>17</v>
      </c>
      <c r="J1018" t="s">
        <v>17</v>
      </c>
      <c r="K1018" t="s">
        <v>17</v>
      </c>
      <c r="L1018" t="s">
        <v>17</v>
      </c>
      <c r="M1018" t="s">
        <v>17</v>
      </c>
      <c r="N1018" t="s">
        <v>17</v>
      </c>
      <c r="O1018" t="s">
        <v>17</v>
      </c>
      <c r="P1018" t="s">
        <v>17</v>
      </c>
    </row>
    <row r="1019" spans="2:16">
      <c r="B1019">
        <v>1990</v>
      </c>
      <c r="C1019">
        <v>1</v>
      </c>
      <c r="D1019">
        <v>8</v>
      </c>
      <c r="E1019">
        <v>48.76</v>
      </c>
      <c r="F1019" t="s">
        <v>17</v>
      </c>
      <c r="G1019" t="s">
        <v>17</v>
      </c>
      <c r="H1019" t="s">
        <v>17</v>
      </c>
      <c r="I1019" t="s">
        <v>17</v>
      </c>
      <c r="J1019" t="s">
        <v>17</v>
      </c>
      <c r="K1019" t="s">
        <v>17</v>
      </c>
      <c r="L1019" t="s">
        <v>17</v>
      </c>
      <c r="M1019" t="s">
        <v>17</v>
      </c>
      <c r="N1019" t="s">
        <v>17</v>
      </c>
      <c r="O1019" t="s">
        <v>17</v>
      </c>
      <c r="P1019" t="s">
        <v>17</v>
      </c>
    </row>
    <row r="1020" spans="2:16">
      <c r="B1020">
        <v>1990</v>
      </c>
      <c r="C1020">
        <v>1</v>
      </c>
      <c r="D1020">
        <v>9</v>
      </c>
      <c r="E1020">
        <v>52.51</v>
      </c>
      <c r="F1020" t="s">
        <v>17</v>
      </c>
      <c r="G1020" t="s">
        <v>17</v>
      </c>
      <c r="H1020" t="s">
        <v>17</v>
      </c>
      <c r="I1020" t="s">
        <v>17</v>
      </c>
      <c r="J1020" t="s">
        <v>17</v>
      </c>
      <c r="K1020" t="s">
        <v>17</v>
      </c>
      <c r="L1020" t="s">
        <v>17</v>
      </c>
      <c r="M1020" t="s">
        <v>17</v>
      </c>
      <c r="N1020" t="s">
        <v>17</v>
      </c>
      <c r="O1020" t="s">
        <v>17</v>
      </c>
      <c r="P1020" t="s">
        <v>17</v>
      </c>
    </row>
    <row r="1021" spans="2:16">
      <c r="B1021">
        <v>1990</v>
      </c>
      <c r="C1021">
        <v>1</v>
      </c>
      <c r="D1021">
        <v>10</v>
      </c>
      <c r="E1021">
        <v>50.82</v>
      </c>
      <c r="F1021" t="s">
        <v>17</v>
      </c>
      <c r="G1021" t="s">
        <v>17</v>
      </c>
      <c r="H1021" t="s">
        <v>17</v>
      </c>
      <c r="I1021" t="s">
        <v>17</v>
      </c>
      <c r="J1021" t="s">
        <v>17</v>
      </c>
      <c r="K1021" t="s">
        <v>17</v>
      </c>
      <c r="L1021" t="s">
        <v>17</v>
      </c>
      <c r="M1021" t="s">
        <v>17</v>
      </c>
      <c r="N1021" t="s">
        <v>17</v>
      </c>
      <c r="O1021" t="s">
        <v>17</v>
      </c>
      <c r="P1021" t="s">
        <v>17</v>
      </c>
    </row>
    <row r="1022" spans="2:16">
      <c r="B1022">
        <v>1990</v>
      </c>
      <c r="C1022">
        <v>1</v>
      </c>
      <c r="D1022">
        <v>11</v>
      </c>
      <c r="E1022">
        <v>45.01</v>
      </c>
      <c r="F1022" t="s">
        <v>17</v>
      </c>
      <c r="G1022" t="s">
        <v>17</v>
      </c>
      <c r="H1022" t="s">
        <v>17</v>
      </c>
      <c r="I1022" t="s">
        <v>17</v>
      </c>
      <c r="J1022" t="s">
        <v>17</v>
      </c>
      <c r="K1022" t="s">
        <v>17</v>
      </c>
      <c r="L1022" t="s">
        <v>17</v>
      </c>
      <c r="M1022" t="s">
        <v>17</v>
      </c>
      <c r="N1022" t="s">
        <v>17</v>
      </c>
      <c r="O1022" t="s">
        <v>17</v>
      </c>
      <c r="P1022" t="s">
        <v>17</v>
      </c>
    </row>
    <row r="1023" spans="2:16">
      <c r="B1023">
        <v>1990</v>
      </c>
      <c r="C1023">
        <v>1</v>
      </c>
      <c r="D1023">
        <v>12</v>
      </c>
      <c r="E1023">
        <v>51.18</v>
      </c>
      <c r="F1023" t="s">
        <v>17</v>
      </c>
      <c r="G1023" t="s">
        <v>17</v>
      </c>
      <c r="H1023" t="s">
        <v>17</v>
      </c>
      <c r="I1023" t="s">
        <v>17</v>
      </c>
      <c r="J1023" t="s">
        <v>17</v>
      </c>
      <c r="K1023" t="s">
        <v>17</v>
      </c>
      <c r="L1023" t="s">
        <v>17</v>
      </c>
      <c r="M1023" t="s">
        <v>17</v>
      </c>
      <c r="N1023" t="s">
        <v>17</v>
      </c>
      <c r="O1023" t="s">
        <v>17</v>
      </c>
      <c r="P1023" t="s">
        <v>17</v>
      </c>
    </row>
    <row r="1024" spans="2:16">
      <c r="B1024">
        <v>1990</v>
      </c>
      <c r="C1024">
        <v>1</v>
      </c>
      <c r="D1024">
        <v>13</v>
      </c>
      <c r="E1024">
        <v>28.19</v>
      </c>
      <c r="F1024" t="s">
        <v>17</v>
      </c>
      <c r="G1024" t="s">
        <v>17</v>
      </c>
      <c r="H1024" t="s">
        <v>17</v>
      </c>
      <c r="I1024" t="s">
        <v>17</v>
      </c>
      <c r="J1024" t="s">
        <v>17</v>
      </c>
      <c r="K1024" t="s">
        <v>17</v>
      </c>
      <c r="L1024" t="s">
        <v>17</v>
      </c>
      <c r="M1024" t="s">
        <v>17</v>
      </c>
      <c r="N1024" t="s">
        <v>17</v>
      </c>
      <c r="O1024" t="s">
        <v>17</v>
      </c>
      <c r="P1024" t="s">
        <v>17</v>
      </c>
    </row>
    <row r="1025" spans="2:16">
      <c r="B1025">
        <v>1990</v>
      </c>
      <c r="C1025">
        <v>1</v>
      </c>
      <c r="D1025">
        <v>14</v>
      </c>
      <c r="E1025">
        <v>52.27</v>
      </c>
      <c r="F1025" t="s">
        <v>17</v>
      </c>
      <c r="G1025" t="s">
        <v>17</v>
      </c>
      <c r="H1025" t="s">
        <v>17</v>
      </c>
      <c r="I1025" t="s">
        <v>17</v>
      </c>
      <c r="J1025" t="s">
        <v>17</v>
      </c>
      <c r="K1025" t="s">
        <v>17</v>
      </c>
      <c r="L1025" t="s">
        <v>17</v>
      </c>
      <c r="M1025" t="s">
        <v>17</v>
      </c>
      <c r="N1025" t="s">
        <v>17</v>
      </c>
      <c r="O1025" t="s">
        <v>17</v>
      </c>
      <c r="P1025" t="s">
        <v>17</v>
      </c>
    </row>
    <row r="1026" spans="2:16">
      <c r="B1026">
        <v>1990</v>
      </c>
      <c r="C1026">
        <v>2</v>
      </c>
      <c r="D1026">
        <v>1</v>
      </c>
      <c r="E1026">
        <v>22.75</v>
      </c>
      <c r="F1026" t="s">
        <v>17</v>
      </c>
      <c r="G1026" t="s">
        <v>17</v>
      </c>
      <c r="H1026" t="s">
        <v>17</v>
      </c>
      <c r="I1026" t="s">
        <v>17</v>
      </c>
      <c r="J1026" t="s">
        <v>17</v>
      </c>
      <c r="K1026" t="s">
        <v>17</v>
      </c>
      <c r="L1026" t="s">
        <v>17</v>
      </c>
      <c r="M1026" t="s">
        <v>17</v>
      </c>
      <c r="N1026" t="s">
        <v>17</v>
      </c>
      <c r="O1026" t="s">
        <v>17</v>
      </c>
      <c r="P1026" t="s">
        <v>17</v>
      </c>
    </row>
    <row r="1027" spans="2:16">
      <c r="B1027">
        <v>1990</v>
      </c>
      <c r="C1027">
        <v>2</v>
      </c>
      <c r="D1027">
        <v>2</v>
      </c>
      <c r="E1027">
        <v>25.89</v>
      </c>
      <c r="F1027" t="s">
        <v>17</v>
      </c>
      <c r="G1027" t="s">
        <v>17</v>
      </c>
      <c r="H1027" t="s">
        <v>17</v>
      </c>
      <c r="I1027" t="s">
        <v>17</v>
      </c>
      <c r="J1027" t="s">
        <v>17</v>
      </c>
      <c r="K1027" t="s">
        <v>17</v>
      </c>
      <c r="L1027" t="s">
        <v>17</v>
      </c>
      <c r="M1027" t="s">
        <v>17</v>
      </c>
      <c r="N1027" t="s">
        <v>17</v>
      </c>
      <c r="O1027" t="s">
        <v>17</v>
      </c>
      <c r="P1027" t="s">
        <v>17</v>
      </c>
    </row>
    <row r="1028" spans="2:16">
      <c r="B1028">
        <v>1990</v>
      </c>
      <c r="C1028">
        <v>2</v>
      </c>
      <c r="D1028">
        <v>3</v>
      </c>
      <c r="E1028">
        <v>35.450000000000003</v>
      </c>
      <c r="F1028" t="s">
        <v>17</v>
      </c>
      <c r="G1028" t="s">
        <v>17</v>
      </c>
      <c r="H1028" t="s">
        <v>17</v>
      </c>
      <c r="I1028" t="s">
        <v>17</v>
      </c>
      <c r="J1028" t="s">
        <v>17</v>
      </c>
      <c r="K1028" t="s">
        <v>17</v>
      </c>
      <c r="L1028" t="s">
        <v>17</v>
      </c>
      <c r="M1028" t="s">
        <v>17</v>
      </c>
      <c r="N1028" t="s">
        <v>17</v>
      </c>
      <c r="O1028" t="s">
        <v>17</v>
      </c>
      <c r="P1028" t="s">
        <v>17</v>
      </c>
    </row>
    <row r="1029" spans="2:16">
      <c r="B1029">
        <v>1990</v>
      </c>
      <c r="C1029">
        <v>2</v>
      </c>
      <c r="D1029">
        <v>4</v>
      </c>
      <c r="E1029">
        <v>47.43</v>
      </c>
      <c r="F1029" t="s">
        <v>17</v>
      </c>
      <c r="G1029" t="s">
        <v>17</v>
      </c>
      <c r="H1029" t="s">
        <v>17</v>
      </c>
      <c r="I1029" t="s">
        <v>17</v>
      </c>
      <c r="J1029" t="s">
        <v>17</v>
      </c>
      <c r="K1029" t="s">
        <v>17</v>
      </c>
      <c r="L1029" t="s">
        <v>17</v>
      </c>
      <c r="M1029" t="s">
        <v>17</v>
      </c>
      <c r="N1029" t="s">
        <v>17</v>
      </c>
      <c r="O1029" t="s">
        <v>17</v>
      </c>
      <c r="P1029" t="s">
        <v>17</v>
      </c>
    </row>
    <row r="1030" spans="2:16">
      <c r="B1030">
        <v>1990</v>
      </c>
      <c r="C1030">
        <v>2</v>
      </c>
      <c r="D1030">
        <v>5</v>
      </c>
      <c r="E1030">
        <v>51.42</v>
      </c>
      <c r="F1030" t="s">
        <v>17</v>
      </c>
      <c r="G1030" t="s">
        <v>17</v>
      </c>
      <c r="H1030" t="s">
        <v>17</v>
      </c>
      <c r="I1030" t="s">
        <v>17</v>
      </c>
      <c r="J1030" t="s">
        <v>17</v>
      </c>
      <c r="K1030" t="s">
        <v>17</v>
      </c>
      <c r="L1030" t="s">
        <v>17</v>
      </c>
      <c r="M1030" t="s">
        <v>17</v>
      </c>
      <c r="N1030" t="s">
        <v>17</v>
      </c>
      <c r="O1030" t="s">
        <v>17</v>
      </c>
      <c r="P1030" t="s">
        <v>17</v>
      </c>
    </row>
    <row r="1031" spans="2:16">
      <c r="B1031">
        <v>1990</v>
      </c>
      <c r="C1031">
        <v>2</v>
      </c>
      <c r="D1031">
        <v>6</v>
      </c>
      <c r="E1031">
        <v>49.97</v>
      </c>
      <c r="F1031" t="s">
        <v>17</v>
      </c>
      <c r="G1031" t="s">
        <v>17</v>
      </c>
      <c r="H1031" t="s">
        <v>17</v>
      </c>
      <c r="I1031" t="s">
        <v>17</v>
      </c>
      <c r="J1031" t="s">
        <v>17</v>
      </c>
      <c r="K1031" t="s">
        <v>17</v>
      </c>
      <c r="L1031" t="s">
        <v>17</v>
      </c>
      <c r="M1031" t="s">
        <v>17</v>
      </c>
      <c r="N1031" t="s">
        <v>17</v>
      </c>
      <c r="O1031" t="s">
        <v>17</v>
      </c>
      <c r="P1031" t="s">
        <v>17</v>
      </c>
    </row>
    <row r="1032" spans="2:16">
      <c r="B1032">
        <v>1990</v>
      </c>
      <c r="C1032">
        <v>2</v>
      </c>
      <c r="D1032">
        <v>7</v>
      </c>
      <c r="E1032">
        <v>43.32</v>
      </c>
      <c r="F1032" t="s">
        <v>17</v>
      </c>
      <c r="G1032" t="s">
        <v>17</v>
      </c>
      <c r="H1032" t="s">
        <v>17</v>
      </c>
      <c r="I1032" t="s">
        <v>17</v>
      </c>
      <c r="J1032" t="s">
        <v>17</v>
      </c>
      <c r="K1032" t="s">
        <v>17</v>
      </c>
      <c r="L1032" t="s">
        <v>17</v>
      </c>
      <c r="M1032" t="s">
        <v>17</v>
      </c>
      <c r="N1032" t="s">
        <v>17</v>
      </c>
      <c r="O1032" t="s">
        <v>17</v>
      </c>
      <c r="P1032" t="s">
        <v>17</v>
      </c>
    </row>
    <row r="1033" spans="2:16">
      <c r="B1033">
        <v>1990</v>
      </c>
      <c r="C1033">
        <v>2</v>
      </c>
      <c r="D1033">
        <v>8</v>
      </c>
      <c r="E1033">
        <v>48.28</v>
      </c>
      <c r="F1033" t="s">
        <v>17</v>
      </c>
      <c r="G1033" t="s">
        <v>17</v>
      </c>
      <c r="H1033" t="s">
        <v>17</v>
      </c>
      <c r="I1033" t="s">
        <v>17</v>
      </c>
      <c r="J1033" t="s">
        <v>17</v>
      </c>
      <c r="K1033" t="s">
        <v>17</v>
      </c>
      <c r="L1033" t="s">
        <v>17</v>
      </c>
      <c r="M1033" t="s">
        <v>17</v>
      </c>
      <c r="N1033" t="s">
        <v>17</v>
      </c>
      <c r="O1033" t="s">
        <v>17</v>
      </c>
      <c r="P1033" t="s">
        <v>17</v>
      </c>
    </row>
    <row r="1034" spans="2:16">
      <c r="B1034">
        <v>1990</v>
      </c>
      <c r="C1034">
        <v>2</v>
      </c>
      <c r="D1034">
        <v>9</v>
      </c>
      <c r="E1034">
        <v>49.73</v>
      </c>
      <c r="F1034" t="s">
        <v>17</v>
      </c>
      <c r="G1034" t="s">
        <v>17</v>
      </c>
      <c r="H1034" t="s">
        <v>17</v>
      </c>
      <c r="I1034" t="s">
        <v>17</v>
      </c>
      <c r="J1034" t="s">
        <v>17</v>
      </c>
      <c r="K1034" t="s">
        <v>17</v>
      </c>
      <c r="L1034" t="s">
        <v>17</v>
      </c>
      <c r="M1034" t="s">
        <v>17</v>
      </c>
      <c r="N1034" t="s">
        <v>17</v>
      </c>
      <c r="O1034" t="s">
        <v>17</v>
      </c>
      <c r="P1034" t="s">
        <v>17</v>
      </c>
    </row>
    <row r="1035" spans="2:16">
      <c r="B1035">
        <v>1990</v>
      </c>
      <c r="C1035">
        <v>2</v>
      </c>
      <c r="D1035">
        <v>10</v>
      </c>
      <c r="E1035">
        <v>54.33</v>
      </c>
      <c r="F1035" t="s">
        <v>17</v>
      </c>
      <c r="G1035" t="s">
        <v>17</v>
      </c>
      <c r="H1035" t="s">
        <v>17</v>
      </c>
      <c r="I1035" t="s">
        <v>17</v>
      </c>
      <c r="J1035" t="s">
        <v>17</v>
      </c>
      <c r="K1035" t="s">
        <v>17</v>
      </c>
      <c r="L1035" t="s">
        <v>17</v>
      </c>
      <c r="M1035" t="s">
        <v>17</v>
      </c>
      <c r="N1035" t="s">
        <v>17</v>
      </c>
      <c r="O1035" t="s">
        <v>17</v>
      </c>
      <c r="P1035" t="s">
        <v>17</v>
      </c>
    </row>
    <row r="1036" spans="2:16">
      <c r="B1036">
        <v>1990</v>
      </c>
      <c r="C1036">
        <v>2</v>
      </c>
      <c r="D1036">
        <v>11</v>
      </c>
      <c r="E1036">
        <v>45.5</v>
      </c>
      <c r="F1036" t="s">
        <v>17</v>
      </c>
      <c r="G1036" t="s">
        <v>17</v>
      </c>
      <c r="H1036" t="s">
        <v>17</v>
      </c>
      <c r="I1036" t="s">
        <v>17</v>
      </c>
      <c r="J1036" t="s">
        <v>17</v>
      </c>
      <c r="K1036" t="s">
        <v>17</v>
      </c>
      <c r="L1036" t="s">
        <v>17</v>
      </c>
      <c r="M1036" t="s">
        <v>17</v>
      </c>
      <c r="N1036" t="s">
        <v>17</v>
      </c>
      <c r="O1036" t="s">
        <v>17</v>
      </c>
      <c r="P1036" t="s">
        <v>17</v>
      </c>
    </row>
    <row r="1037" spans="2:16">
      <c r="B1037">
        <v>1990</v>
      </c>
      <c r="C1037">
        <v>2</v>
      </c>
      <c r="D1037">
        <v>12</v>
      </c>
      <c r="E1037">
        <v>44.89</v>
      </c>
      <c r="F1037" t="s">
        <v>17</v>
      </c>
      <c r="G1037" t="s">
        <v>17</v>
      </c>
      <c r="H1037" t="s">
        <v>17</v>
      </c>
      <c r="I1037" t="s">
        <v>17</v>
      </c>
      <c r="J1037" t="s">
        <v>17</v>
      </c>
      <c r="K1037" t="s">
        <v>17</v>
      </c>
      <c r="L1037" t="s">
        <v>17</v>
      </c>
      <c r="M1037" t="s">
        <v>17</v>
      </c>
      <c r="N1037" t="s">
        <v>17</v>
      </c>
      <c r="O1037" t="s">
        <v>17</v>
      </c>
      <c r="P1037" t="s">
        <v>17</v>
      </c>
    </row>
    <row r="1038" spans="2:16">
      <c r="B1038">
        <v>1990</v>
      </c>
      <c r="C1038">
        <v>2</v>
      </c>
      <c r="D1038">
        <v>13</v>
      </c>
      <c r="E1038">
        <v>34.97</v>
      </c>
      <c r="F1038" t="s">
        <v>17</v>
      </c>
      <c r="G1038" t="s">
        <v>17</v>
      </c>
      <c r="H1038" t="s">
        <v>17</v>
      </c>
      <c r="I1038" t="s">
        <v>17</v>
      </c>
      <c r="J1038" t="s">
        <v>17</v>
      </c>
      <c r="K1038" t="s">
        <v>17</v>
      </c>
      <c r="L1038" t="s">
        <v>17</v>
      </c>
      <c r="M1038" t="s">
        <v>17</v>
      </c>
      <c r="N1038" t="s">
        <v>17</v>
      </c>
      <c r="O1038" t="s">
        <v>17</v>
      </c>
      <c r="P1038" t="s">
        <v>17</v>
      </c>
    </row>
    <row r="1039" spans="2:16">
      <c r="B1039">
        <v>1990</v>
      </c>
      <c r="C1039">
        <v>2</v>
      </c>
      <c r="D1039">
        <v>14</v>
      </c>
      <c r="E1039">
        <v>51.18</v>
      </c>
      <c r="F1039" t="s">
        <v>17</v>
      </c>
      <c r="G1039" t="s">
        <v>17</v>
      </c>
      <c r="H1039" t="s">
        <v>17</v>
      </c>
      <c r="I1039" t="s">
        <v>17</v>
      </c>
      <c r="J1039" t="s">
        <v>17</v>
      </c>
      <c r="K1039" t="s">
        <v>17</v>
      </c>
      <c r="L1039" t="s">
        <v>17</v>
      </c>
      <c r="M1039" t="s">
        <v>17</v>
      </c>
      <c r="N1039" t="s">
        <v>17</v>
      </c>
      <c r="O1039" t="s">
        <v>17</v>
      </c>
      <c r="P1039" t="s">
        <v>17</v>
      </c>
    </row>
    <row r="1040" spans="2:16">
      <c r="B1040">
        <v>1990</v>
      </c>
      <c r="C1040">
        <v>3</v>
      </c>
      <c r="D1040">
        <v>1</v>
      </c>
      <c r="E1040">
        <v>31.1</v>
      </c>
      <c r="F1040" t="s">
        <v>17</v>
      </c>
      <c r="G1040" t="s">
        <v>17</v>
      </c>
      <c r="H1040" t="s">
        <v>17</v>
      </c>
      <c r="I1040" t="s">
        <v>17</v>
      </c>
      <c r="J1040" t="s">
        <v>17</v>
      </c>
      <c r="K1040" t="s">
        <v>17</v>
      </c>
      <c r="L1040" t="s">
        <v>17</v>
      </c>
      <c r="M1040" t="s">
        <v>17</v>
      </c>
      <c r="N1040" t="s">
        <v>17</v>
      </c>
      <c r="O1040" t="s">
        <v>17</v>
      </c>
      <c r="P1040" t="s">
        <v>17</v>
      </c>
    </row>
    <row r="1041" spans="2:16">
      <c r="B1041">
        <v>1990</v>
      </c>
      <c r="C1041">
        <v>3</v>
      </c>
      <c r="D1041">
        <v>2</v>
      </c>
      <c r="E1041">
        <v>26.38</v>
      </c>
      <c r="F1041" t="s">
        <v>17</v>
      </c>
      <c r="G1041" t="s">
        <v>17</v>
      </c>
      <c r="H1041" t="s">
        <v>17</v>
      </c>
      <c r="I1041" t="s">
        <v>17</v>
      </c>
      <c r="J1041" t="s">
        <v>17</v>
      </c>
      <c r="K1041" t="s">
        <v>17</v>
      </c>
      <c r="L1041" t="s">
        <v>17</v>
      </c>
      <c r="M1041" t="s">
        <v>17</v>
      </c>
      <c r="N1041" t="s">
        <v>17</v>
      </c>
      <c r="O1041" t="s">
        <v>17</v>
      </c>
      <c r="P1041" t="s">
        <v>17</v>
      </c>
    </row>
    <row r="1042" spans="2:16">
      <c r="B1042">
        <v>1990</v>
      </c>
      <c r="C1042">
        <v>3</v>
      </c>
      <c r="D1042">
        <v>3</v>
      </c>
      <c r="E1042">
        <v>47.79</v>
      </c>
      <c r="F1042" t="s">
        <v>17</v>
      </c>
      <c r="G1042" t="s">
        <v>17</v>
      </c>
      <c r="H1042" t="s">
        <v>17</v>
      </c>
      <c r="I1042" t="s">
        <v>17</v>
      </c>
      <c r="J1042" t="s">
        <v>17</v>
      </c>
      <c r="K1042" t="s">
        <v>17</v>
      </c>
      <c r="L1042" t="s">
        <v>17</v>
      </c>
      <c r="M1042" t="s">
        <v>17</v>
      </c>
      <c r="N1042" t="s">
        <v>17</v>
      </c>
      <c r="O1042" t="s">
        <v>17</v>
      </c>
      <c r="P1042" t="s">
        <v>17</v>
      </c>
    </row>
    <row r="1043" spans="2:16">
      <c r="B1043">
        <v>1990</v>
      </c>
      <c r="C1043">
        <v>3</v>
      </c>
      <c r="D1043">
        <v>4</v>
      </c>
      <c r="E1043">
        <v>53.97</v>
      </c>
      <c r="F1043" t="s">
        <v>17</v>
      </c>
      <c r="G1043" t="s">
        <v>17</v>
      </c>
      <c r="H1043" t="s">
        <v>17</v>
      </c>
      <c r="I1043" t="s">
        <v>17</v>
      </c>
      <c r="J1043" t="s">
        <v>17</v>
      </c>
      <c r="K1043" t="s">
        <v>17</v>
      </c>
      <c r="L1043" t="s">
        <v>17</v>
      </c>
      <c r="M1043" t="s">
        <v>17</v>
      </c>
      <c r="N1043" t="s">
        <v>17</v>
      </c>
      <c r="O1043" t="s">
        <v>17</v>
      </c>
      <c r="P1043" t="s">
        <v>17</v>
      </c>
    </row>
    <row r="1044" spans="2:16">
      <c r="B1044">
        <v>1990</v>
      </c>
      <c r="C1044">
        <v>3</v>
      </c>
      <c r="D1044">
        <v>5</v>
      </c>
      <c r="E1044">
        <v>52.88</v>
      </c>
      <c r="F1044" t="s">
        <v>17</v>
      </c>
      <c r="G1044" t="s">
        <v>17</v>
      </c>
      <c r="H1044" t="s">
        <v>17</v>
      </c>
      <c r="I1044" t="s">
        <v>17</v>
      </c>
      <c r="J1044" t="s">
        <v>17</v>
      </c>
      <c r="K1044" t="s">
        <v>17</v>
      </c>
      <c r="L1044" t="s">
        <v>17</v>
      </c>
      <c r="M1044" t="s">
        <v>17</v>
      </c>
      <c r="N1044" t="s">
        <v>17</v>
      </c>
      <c r="O1044" t="s">
        <v>17</v>
      </c>
      <c r="P1044" t="s">
        <v>17</v>
      </c>
    </row>
    <row r="1045" spans="2:16">
      <c r="B1045">
        <v>1990</v>
      </c>
      <c r="C1045">
        <v>3</v>
      </c>
      <c r="D1045">
        <v>6</v>
      </c>
      <c r="E1045">
        <v>49.13</v>
      </c>
      <c r="F1045" t="s">
        <v>17</v>
      </c>
      <c r="G1045" t="s">
        <v>17</v>
      </c>
      <c r="H1045" t="s">
        <v>17</v>
      </c>
      <c r="I1045" t="s">
        <v>17</v>
      </c>
      <c r="J1045" t="s">
        <v>17</v>
      </c>
      <c r="K1045" t="s">
        <v>17</v>
      </c>
      <c r="L1045" t="s">
        <v>17</v>
      </c>
      <c r="M1045" t="s">
        <v>17</v>
      </c>
      <c r="N1045" t="s">
        <v>17</v>
      </c>
      <c r="O1045" t="s">
        <v>17</v>
      </c>
      <c r="P1045" t="s">
        <v>17</v>
      </c>
    </row>
    <row r="1046" spans="2:16">
      <c r="B1046">
        <v>1990</v>
      </c>
      <c r="C1046">
        <v>3</v>
      </c>
      <c r="D1046">
        <v>7</v>
      </c>
      <c r="E1046">
        <v>47.19</v>
      </c>
      <c r="F1046" t="s">
        <v>17</v>
      </c>
      <c r="G1046" t="s">
        <v>17</v>
      </c>
      <c r="H1046" t="s">
        <v>17</v>
      </c>
      <c r="I1046" t="s">
        <v>17</v>
      </c>
      <c r="J1046" t="s">
        <v>17</v>
      </c>
      <c r="K1046" t="s">
        <v>17</v>
      </c>
      <c r="L1046" t="s">
        <v>17</v>
      </c>
      <c r="M1046" t="s">
        <v>17</v>
      </c>
      <c r="N1046" t="s">
        <v>17</v>
      </c>
      <c r="O1046" t="s">
        <v>17</v>
      </c>
      <c r="P1046" t="s">
        <v>17</v>
      </c>
    </row>
    <row r="1047" spans="2:16">
      <c r="B1047">
        <v>1990</v>
      </c>
      <c r="C1047">
        <v>3</v>
      </c>
      <c r="D1047">
        <v>8</v>
      </c>
      <c r="E1047">
        <v>55.9</v>
      </c>
      <c r="F1047" t="s">
        <v>17</v>
      </c>
      <c r="G1047" t="s">
        <v>17</v>
      </c>
      <c r="H1047" t="s">
        <v>17</v>
      </c>
      <c r="I1047" t="s">
        <v>17</v>
      </c>
      <c r="J1047" t="s">
        <v>17</v>
      </c>
      <c r="K1047" t="s">
        <v>17</v>
      </c>
      <c r="L1047" t="s">
        <v>17</v>
      </c>
      <c r="M1047" t="s">
        <v>17</v>
      </c>
      <c r="N1047" t="s">
        <v>17</v>
      </c>
      <c r="O1047" t="s">
        <v>17</v>
      </c>
      <c r="P1047" t="s">
        <v>17</v>
      </c>
    </row>
    <row r="1048" spans="2:16">
      <c r="B1048">
        <v>1990</v>
      </c>
      <c r="C1048">
        <v>3</v>
      </c>
      <c r="D1048">
        <v>9</v>
      </c>
      <c r="E1048">
        <v>55.66</v>
      </c>
      <c r="F1048" t="s">
        <v>17</v>
      </c>
      <c r="G1048" t="s">
        <v>17</v>
      </c>
      <c r="H1048" t="s">
        <v>17</v>
      </c>
      <c r="I1048" t="s">
        <v>17</v>
      </c>
      <c r="J1048" t="s">
        <v>17</v>
      </c>
      <c r="K1048" t="s">
        <v>17</v>
      </c>
      <c r="L1048" t="s">
        <v>17</v>
      </c>
      <c r="M1048" t="s">
        <v>17</v>
      </c>
      <c r="N1048" t="s">
        <v>17</v>
      </c>
      <c r="O1048" t="s">
        <v>17</v>
      </c>
      <c r="P1048" t="s">
        <v>17</v>
      </c>
    </row>
    <row r="1049" spans="2:16">
      <c r="B1049">
        <v>1990</v>
      </c>
      <c r="C1049">
        <v>3</v>
      </c>
      <c r="D1049">
        <v>10</v>
      </c>
      <c r="E1049">
        <v>54.45</v>
      </c>
      <c r="F1049" t="s">
        <v>17</v>
      </c>
      <c r="G1049" t="s">
        <v>17</v>
      </c>
      <c r="H1049" t="s">
        <v>17</v>
      </c>
      <c r="I1049" t="s">
        <v>17</v>
      </c>
      <c r="J1049" t="s">
        <v>17</v>
      </c>
      <c r="K1049" t="s">
        <v>17</v>
      </c>
      <c r="L1049" t="s">
        <v>17</v>
      </c>
      <c r="M1049" t="s">
        <v>17</v>
      </c>
      <c r="N1049" t="s">
        <v>17</v>
      </c>
      <c r="O1049" t="s">
        <v>17</v>
      </c>
      <c r="P1049" t="s">
        <v>17</v>
      </c>
    </row>
    <row r="1050" spans="2:16">
      <c r="B1050">
        <v>1990</v>
      </c>
      <c r="C1050">
        <v>3</v>
      </c>
      <c r="D1050">
        <v>11</v>
      </c>
      <c r="E1050">
        <v>54.33</v>
      </c>
      <c r="F1050" t="s">
        <v>17</v>
      </c>
      <c r="G1050" t="s">
        <v>17</v>
      </c>
      <c r="H1050" t="s">
        <v>17</v>
      </c>
      <c r="I1050" t="s">
        <v>17</v>
      </c>
      <c r="J1050" t="s">
        <v>17</v>
      </c>
      <c r="K1050" t="s">
        <v>17</v>
      </c>
      <c r="L1050" t="s">
        <v>17</v>
      </c>
      <c r="M1050" t="s">
        <v>17</v>
      </c>
      <c r="N1050" t="s">
        <v>17</v>
      </c>
      <c r="O1050" t="s">
        <v>17</v>
      </c>
      <c r="P1050" t="s">
        <v>17</v>
      </c>
    </row>
    <row r="1051" spans="2:16">
      <c r="B1051">
        <v>1990</v>
      </c>
      <c r="C1051">
        <v>3</v>
      </c>
      <c r="D1051">
        <v>12</v>
      </c>
      <c r="E1051">
        <v>57.84</v>
      </c>
      <c r="F1051" t="s">
        <v>17</v>
      </c>
      <c r="G1051" t="s">
        <v>17</v>
      </c>
      <c r="H1051" t="s">
        <v>17</v>
      </c>
      <c r="I1051" t="s">
        <v>17</v>
      </c>
      <c r="J1051" t="s">
        <v>17</v>
      </c>
      <c r="K1051" t="s">
        <v>17</v>
      </c>
      <c r="L1051" t="s">
        <v>17</v>
      </c>
      <c r="M1051" t="s">
        <v>17</v>
      </c>
      <c r="N1051" t="s">
        <v>17</v>
      </c>
      <c r="O1051" t="s">
        <v>17</v>
      </c>
      <c r="P1051" t="s">
        <v>17</v>
      </c>
    </row>
    <row r="1052" spans="2:16">
      <c r="B1052">
        <v>1990</v>
      </c>
      <c r="C1052">
        <v>3</v>
      </c>
      <c r="D1052">
        <v>13</v>
      </c>
      <c r="E1052">
        <v>35.94</v>
      </c>
      <c r="F1052" t="s">
        <v>17</v>
      </c>
      <c r="G1052" t="s">
        <v>17</v>
      </c>
      <c r="H1052" t="s">
        <v>17</v>
      </c>
      <c r="I1052" t="s">
        <v>17</v>
      </c>
      <c r="J1052" t="s">
        <v>17</v>
      </c>
      <c r="K1052" t="s">
        <v>17</v>
      </c>
      <c r="L1052" t="s">
        <v>17</v>
      </c>
      <c r="M1052" t="s">
        <v>17</v>
      </c>
      <c r="N1052" t="s">
        <v>17</v>
      </c>
      <c r="O1052" t="s">
        <v>17</v>
      </c>
      <c r="P1052" t="s">
        <v>17</v>
      </c>
    </row>
    <row r="1053" spans="2:16">
      <c r="B1053">
        <v>1990</v>
      </c>
      <c r="C1053">
        <v>3</v>
      </c>
      <c r="D1053">
        <v>14</v>
      </c>
      <c r="E1053">
        <v>56.02</v>
      </c>
      <c r="F1053" t="s">
        <v>17</v>
      </c>
      <c r="G1053" t="s">
        <v>17</v>
      </c>
      <c r="H1053" t="s">
        <v>17</v>
      </c>
      <c r="I1053" t="s">
        <v>17</v>
      </c>
      <c r="J1053" t="s">
        <v>17</v>
      </c>
      <c r="K1053" t="s">
        <v>17</v>
      </c>
      <c r="L1053" t="s">
        <v>17</v>
      </c>
      <c r="M1053" t="s">
        <v>17</v>
      </c>
      <c r="N1053" t="s">
        <v>17</v>
      </c>
      <c r="O1053" t="s">
        <v>17</v>
      </c>
      <c r="P1053" t="s">
        <v>17</v>
      </c>
    </row>
    <row r="1054" spans="2:16">
      <c r="B1054">
        <v>1990</v>
      </c>
      <c r="C1054">
        <v>4</v>
      </c>
      <c r="D1054">
        <v>1</v>
      </c>
      <c r="E1054">
        <v>30.61</v>
      </c>
      <c r="F1054" t="s">
        <v>17</v>
      </c>
      <c r="G1054" t="s">
        <v>17</v>
      </c>
      <c r="H1054" t="s">
        <v>17</v>
      </c>
      <c r="I1054" t="s">
        <v>17</v>
      </c>
      <c r="J1054" t="s">
        <v>17</v>
      </c>
      <c r="K1054" t="s">
        <v>17</v>
      </c>
      <c r="L1054" t="s">
        <v>17</v>
      </c>
      <c r="M1054" t="s">
        <v>17</v>
      </c>
      <c r="N1054" t="s">
        <v>17</v>
      </c>
      <c r="O1054" t="s">
        <v>17</v>
      </c>
      <c r="P1054" t="s">
        <v>17</v>
      </c>
    </row>
    <row r="1055" spans="2:16">
      <c r="B1055">
        <v>1990</v>
      </c>
      <c r="C1055">
        <v>4</v>
      </c>
      <c r="D1055">
        <v>2</v>
      </c>
      <c r="E1055">
        <v>30.37</v>
      </c>
      <c r="F1055" t="s">
        <v>17</v>
      </c>
      <c r="G1055" t="s">
        <v>17</v>
      </c>
      <c r="H1055" t="s">
        <v>17</v>
      </c>
      <c r="I1055" t="s">
        <v>17</v>
      </c>
      <c r="J1055" t="s">
        <v>17</v>
      </c>
      <c r="K1055" t="s">
        <v>17</v>
      </c>
      <c r="L1055" t="s">
        <v>17</v>
      </c>
      <c r="M1055" t="s">
        <v>17</v>
      </c>
      <c r="N1055" t="s">
        <v>17</v>
      </c>
      <c r="O1055" t="s">
        <v>17</v>
      </c>
      <c r="P1055" t="s">
        <v>17</v>
      </c>
    </row>
    <row r="1056" spans="2:16">
      <c r="B1056">
        <v>1990</v>
      </c>
      <c r="C1056">
        <v>4</v>
      </c>
      <c r="D1056">
        <v>3</v>
      </c>
      <c r="E1056">
        <v>47.79</v>
      </c>
      <c r="F1056" t="s">
        <v>17</v>
      </c>
      <c r="G1056" t="s">
        <v>17</v>
      </c>
      <c r="H1056" t="s">
        <v>17</v>
      </c>
      <c r="I1056" t="s">
        <v>17</v>
      </c>
      <c r="J1056" t="s">
        <v>17</v>
      </c>
      <c r="K1056" t="s">
        <v>17</v>
      </c>
      <c r="L1056" t="s">
        <v>17</v>
      </c>
      <c r="M1056" t="s">
        <v>17</v>
      </c>
      <c r="N1056" t="s">
        <v>17</v>
      </c>
      <c r="O1056" t="s">
        <v>17</v>
      </c>
      <c r="P1056" t="s">
        <v>17</v>
      </c>
    </row>
    <row r="1057" spans="2:16">
      <c r="B1057">
        <v>1990</v>
      </c>
      <c r="C1057">
        <v>4</v>
      </c>
      <c r="D1057">
        <v>4</v>
      </c>
      <c r="E1057">
        <v>53.48</v>
      </c>
      <c r="F1057" t="s">
        <v>17</v>
      </c>
      <c r="G1057" t="s">
        <v>17</v>
      </c>
      <c r="H1057" t="s">
        <v>17</v>
      </c>
      <c r="I1057" t="s">
        <v>17</v>
      </c>
      <c r="J1057" t="s">
        <v>17</v>
      </c>
      <c r="K1057" t="s">
        <v>17</v>
      </c>
      <c r="L1057" t="s">
        <v>17</v>
      </c>
      <c r="M1057" t="s">
        <v>17</v>
      </c>
      <c r="N1057" t="s">
        <v>17</v>
      </c>
      <c r="O1057" t="s">
        <v>17</v>
      </c>
      <c r="P1057" t="s">
        <v>17</v>
      </c>
    </row>
    <row r="1058" spans="2:16">
      <c r="B1058">
        <v>1990</v>
      </c>
      <c r="C1058">
        <v>4</v>
      </c>
      <c r="D1058">
        <v>5</v>
      </c>
      <c r="E1058">
        <v>47.67</v>
      </c>
      <c r="F1058" t="s">
        <v>17</v>
      </c>
      <c r="G1058" t="s">
        <v>17</v>
      </c>
      <c r="H1058" t="s">
        <v>17</v>
      </c>
      <c r="I1058" t="s">
        <v>17</v>
      </c>
      <c r="J1058" t="s">
        <v>17</v>
      </c>
      <c r="K1058" t="s">
        <v>17</v>
      </c>
      <c r="L1058" t="s">
        <v>17</v>
      </c>
      <c r="M1058" t="s">
        <v>17</v>
      </c>
      <c r="N1058" t="s">
        <v>17</v>
      </c>
      <c r="O1058" t="s">
        <v>17</v>
      </c>
      <c r="P1058" t="s">
        <v>17</v>
      </c>
    </row>
    <row r="1059" spans="2:16">
      <c r="B1059">
        <v>1990</v>
      </c>
      <c r="C1059">
        <v>4</v>
      </c>
      <c r="D1059">
        <v>6</v>
      </c>
      <c r="E1059">
        <v>47.19</v>
      </c>
      <c r="F1059" t="s">
        <v>17</v>
      </c>
      <c r="G1059" t="s">
        <v>17</v>
      </c>
      <c r="H1059" t="s">
        <v>17</v>
      </c>
      <c r="I1059" t="s">
        <v>17</v>
      </c>
      <c r="J1059" t="s">
        <v>17</v>
      </c>
      <c r="K1059" t="s">
        <v>17</v>
      </c>
      <c r="L1059" t="s">
        <v>17</v>
      </c>
      <c r="M1059" t="s">
        <v>17</v>
      </c>
      <c r="N1059" t="s">
        <v>17</v>
      </c>
      <c r="O1059" t="s">
        <v>17</v>
      </c>
      <c r="P1059" t="s">
        <v>17</v>
      </c>
    </row>
    <row r="1060" spans="2:16">
      <c r="B1060">
        <v>1990</v>
      </c>
      <c r="C1060">
        <v>4</v>
      </c>
      <c r="D1060">
        <v>7</v>
      </c>
      <c r="E1060">
        <v>45.98</v>
      </c>
      <c r="F1060" t="s">
        <v>17</v>
      </c>
      <c r="G1060" t="s">
        <v>17</v>
      </c>
      <c r="H1060" t="s">
        <v>17</v>
      </c>
      <c r="I1060" t="s">
        <v>17</v>
      </c>
      <c r="J1060" t="s">
        <v>17</v>
      </c>
      <c r="K1060" t="s">
        <v>17</v>
      </c>
      <c r="L1060" t="s">
        <v>17</v>
      </c>
      <c r="M1060" t="s">
        <v>17</v>
      </c>
      <c r="N1060" t="s">
        <v>17</v>
      </c>
      <c r="O1060" t="s">
        <v>17</v>
      </c>
      <c r="P1060" t="s">
        <v>17</v>
      </c>
    </row>
    <row r="1061" spans="2:16">
      <c r="B1061">
        <v>1990</v>
      </c>
      <c r="C1061">
        <v>4</v>
      </c>
      <c r="D1061">
        <v>8</v>
      </c>
      <c r="E1061">
        <v>50.7</v>
      </c>
      <c r="F1061" t="s">
        <v>17</v>
      </c>
      <c r="G1061" t="s">
        <v>17</v>
      </c>
      <c r="H1061" t="s">
        <v>17</v>
      </c>
      <c r="I1061" t="s">
        <v>17</v>
      </c>
      <c r="J1061" t="s">
        <v>17</v>
      </c>
      <c r="K1061" t="s">
        <v>17</v>
      </c>
      <c r="L1061" t="s">
        <v>17</v>
      </c>
      <c r="M1061" t="s">
        <v>17</v>
      </c>
      <c r="N1061" t="s">
        <v>17</v>
      </c>
      <c r="O1061" t="s">
        <v>17</v>
      </c>
      <c r="P1061" t="s">
        <v>17</v>
      </c>
    </row>
    <row r="1062" spans="2:16">
      <c r="B1062">
        <v>1990</v>
      </c>
      <c r="C1062">
        <v>4</v>
      </c>
      <c r="D1062">
        <v>9</v>
      </c>
      <c r="E1062">
        <v>45.5</v>
      </c>
      <c r="F1062" t="s">
        <v>17</v>
      </c>
      <c r="G1062" t="s">
        <v>17</v>
      </c>
      <c r="H1062" t="s">
        <v>17</v>
      </c>
      <c r="I1062" t="s">
        <v>17</v>
      </c>
      <c r="J1062" t="s">
        <v>17</v>
      </c>
      <c r="K1062" t="s">
        <v>17</v>
      </c>
      <c r="L1062" t="s">
        <v>17</v>
      </c>
      <c r="M1062" t="s">
        <v>17</v>
      </c>
      <c r="N1062" t="s">
        <v>17</v>
      </c>
      <c r="O1062" t="s">
        <v>17</v>
      </c>
      <c r="P1062" t="s">
        <v>17</v>
      </c>
    </row>
    <row r="1063" spans="2:16">
      <c r="B1063">
        <v>1990</v>
      </c>
      <c r="C1063">
        <v>4</v>
      </c>
      <c r="D1063">
        <v>10</v>
      </c>
      <c r="E1063">
        <v>55.9</v>
      </c>
      <c r="F1063" t="s">
        <v>17</v>
      </c>
      <c r="G1063" t="s">
        <v>17</v>
      </c>
      <c r="H1063" t="s">
        <v>17</v>
      </c>
      <c r="I1063" t="s">
        <v>17</v>
      </c>
      <c r="J1063" t="s">
        <v>17</v>
      </c>
      <c r="K1063" t="s">
        <v>17</v>
      </c>
      <c r="L1063" t="s">
        <v>17</v>
      </c>
      <c r="M1063" t="s">
        <v>17</v>
      </c>
      <c r="N1063" t="s">
        <v>17</v>
      </c>
      <c r="O1063" t="s">
        <v>17</v>
      </c>
      <c r="P1063" t="s">
        <v>17</v>
      </c>
    </row>
    <row r="1064" spans="2:16">
      <c r="B1064">
        <v>1990</v>
      </c>
      <c r="C1064">
        <v>4</v>
      </c>
      <c r="D1064">
        <v>11</v>
      </c>
      <c r="E1064">
        <v>49.85</v>
      </c>
      <c r="F1064" t="s">
        <v>17</v>
      </c>
      <c r="G1064" t="s">
        <v>17</v>
      </c>
      <c r="H1064" t="s">
        <v>17</v>
      </c>
      <c r="I1064" t="s">
        <v>17</v>
      </c>
      <c r="J1064" t="s">
        <v>17</v>
      </c>
      <c r="K1064" t="s">
        <v>17</v>
      </c>
      <c r="L1064" t="s">
        <v>17</v>
      </c>
      <c r="M1064" t="s">
        <v>17</v>
      </c>
      <c r="N1064" t="s">
        <v>17</v>
      </c>
      <c r="O1064" t="s">
        <v>17</v>
      </c>
      <c r="P1064" t="s">
        <v>17</v>
      </c>
    </row>
    <row r="1065" spans="2:16">
      <c r="B1065">
        <v>1990</v>
      </c>
      <c r="C1065">
        <v>4</v>
      </c>
      <c r="D1065">
        <v>12</v>
      </c>
      <c r="E1065">
        <v>54.81</v>
      </c>
      <c r="F1065" t="s">
        <v>17</v>
      </c>
      <c r="G1065" t="s">
        <v>17</v>
      </c>
      <c r="H1065" t="s">
        <v>17</v>
      </c>
      <c r="I1065" t="s">
        <v>17</v>
      </c>
      <c r="J1065" t="s">
        <v>17</v>
      </c>
      <c r="K1065" t="s">
        <v>17</v>
      </c>
      <c r="L1065" t="s">
        <v>17</v>
      </c>
      <c r="M1065" t="s">
        <v>17</v>
      </c>
      <c r="N1065" t="s">
        <v>17</v>
      </c>
      <c r="O1065" t="s">
        <v>17</v>
      </c>
      <c r="P1065" t="s">
        <v>17</v>
      </c>
    </row>
    <row r="1066" spans="2:16">
      <c r="B1066">
        <v>1990</v>
      </c>
      <c r="C1066">
        <v>4</v>
      </c>
      <c r="D1066">
        <v>13</v>
      </c>
      <c r="E1066">
        <v>34.85</v>
      </c>
      <c r="F1066" t="s">
        <v>17</v>
      </c>
      <c r="G1066" t="s">
        <v>17</v>
      </c>
      <c r="H1066" t="s">
        <v>17</v>
      </c>
      <c r="I1066" t="s">
        <v>17</v>
      </c>
      <c r="J1066" t="s">
        <v>17</v>
      </c>
      <c r="K1066" t="s">
        <v>17</v>
      </c>
      <c r="L1066" t="s">
        <v>17</v>
      </c>
      <c r="M1066" t="s">
        <v>17</v>
      </c>
      <c r="N1066" t="s">
        <v>17</v>
      </c>
      <c r="O1066" t="s">
        <v>17</v>
      </c>
      <c r="P1066" t="s">
        <v>17</v>
      </c>
    </row>
    <row r="1067" spans="2:16">
      <c r="B1067">
        <v>1990</v>
      </c>
      <c r="C1067">
        <v>4</v>
      </c>
      <c r="D1067">
        <v>14</v>
      </c>
      <c r="E1067">
        <v>53.84</v>
      </c>
      <c r="F1067" t="s">
        <v>17</v>
      </c>
      <c r="G1067" t="s">
        <v>17</v>
      </c>
      <c r="H1067" t="s">
        <v>17</v>
      </c>
      <c r="I1067" t="s">
        <v>17</v>
      </c>
      <c r="J1067" t="s">
        <v>17</v>
      </c>
      <c r="K1067" t="s">
        <v>17</v>
      </c>
      <c r="L1067" t="s">
        <v>17</v>
      </c>
      <c r="M1067" t="s">
        <v>17</v>
      </c>
      <c r="N1067" t="s">
        <v>17</v>
      </c>
      <c r="O1067" t="s">
        <v>17</v>
      </c>
      <c r="P1067" t="s">
        <v>17</v>
      </c>
    </row>
    <row r="1068" spans="2:16">
      <c r="B1068">
        <v>1991</v>
      </c>
      <c r="C1068">
        <v>1</v>
      </c>
      <c r="D1068">
        <v>1</v>
      </c>
      <c r="E1068">
        <v>17.670000000000002</v>
      </c>
      <c r="F1068">
        <v>2.2989860000000002</v>
      </c>
      <c r="G1068" t="s">
        <v>17</v>
      </c>
      <c r="H1068" t="s">
        <v>17</v>
      </c>
      <c r="I1068" t="s">
        <v>17</v>
      </c>
      <c r="J1068" t="s">
        <v>17</v>
      </c>
      <c r="K1068" t="s">
        <v>17</v>
      </c>
      <c r="L1068" t="s">
        <v>17</v>
      </c>
      <c r="M1068" t="s">
        <v>17</v>
      </c>
      <c r="N1068" t="s">
        <v>17</v>
      </c>
      <c r="O1068" t="s">
        <v>17</v>
      </c>
      <c r="P1068" t="s">
        <v>17</v>
      </c>
    </row>
    <row r="1069" spans="2:16">
      <c r="B1069">
        <v>1991</v>
      </c>
      <c r="C1069">
        <v>1</v>
      </c>
      <c r="D1069">
        <v>2</v>
      </c>
      <c r="E1069">
        <v>18.149999999999999</v>
      </c>
      <c r="F1069">
        <v>2.2820019999999999</v>
      </c>
      <c r="G1069" t="s">
        <v>17</v>
      </c>
      <c r="H1069" t="s">
        <v>17</v>
      </c>
      <c r="I1069" t="s">
        <v>17</v>
      </c>
      <c r="J1069" t="s">
        <v>17</v>
      </c>
      <c r="K1069" t="s">
        <v>17</v>
      </c>
      <c r="L1069" t="s">
        <v>17</v>
      </c>
      <c r="M1069" t="s">
        <v>17</v>
      </c>
      <c r="N1069" t="s">
        <v>17</v>
      </c>
      <c r="O1069" t="s">
        <v>17</v>
      </c>
      <c r="P1069" t="s">
        <v>17</v>
      </c>
    </row>
    <row r="1070" spans="2:16">
      <c r="B1070">
        <v>1991</v>
      </c>
      <c r="C1070">
        <v>1</v>
      </c>
      <c r="D1070">
        <v>3</v>
      </c>
      <c r="E1070">
        <v>22.51</v>
      </c>
      <c r="F1070">
        <v>2.1810100000000001</v>
      </c>
      <c r="G1070" t="s">
        <v>17</v>
      </c>
      <c r="H1070" t="s">
        <v>17</v>
      </c>
      <c r="I1070" t="s">
        <v>17</v>
      </c>
      <c r="J1070" t="s">
        <v>17</v>
      </c>
      <c r="K1070" t="s">
        <v>17</v>
      </c>
      <c r="L1070" t="s">
        <v>17</v>
      </c>
      <c r="M1070" t="s">
        <v>17</v>
      </c>
      <c r="N1070" t="s">
        <v>17</v>
      </c>
      <c r="O1070" t="s">
        <v>17</v>
      </c>
      <c r="P1070" t="s">
        <v>17</v>
      </c>
    </row>
    <row r="1071" spans="2:16">
      <c r="B1071">
        <v>1991</v>
      </c>
      <c r="C1071">
        <v>1</v>
      </c>
      <c r="D1071">
        <v>4</v>
      </c>
      <c r="E1071">
        <v>21.42</v>
      </c>
      <c r="F1071">
        <v>2.0982069999999999</v>
      </c>
      <c r="G1071" t="s">
        <v>17</v>
      </c>
      <c r="H1071" t="s">
        <v>17</v>
      </c>
      <c r="I1071" t="s">
        <v>17</v>
      </c>
      <c r="J1071" t="s">
        <v>17</v>
      </c>
      <c r="K1071" t="s">
        <v>17</v>
      </c>
      <c r="L1071" t="s">
        <v>17</v>
      </c>
      <c r="M1071" t="s">
        <v>17</v>
      </c>
      <c r="N1071" t="s">
        <v>17</v>
      </c>
      <c r="O1071" t="s">
        <v>17</v>
      </c>
      <c r="P1071" t="s">
        <v>17</v>
      </c>
    </row>
    <row r="1072" spans="2:16">
      <c r="B1072">
        <v>1991</v>
      </c>
      <c r="C1072">
        <v>1</v>
      </c>
      <c r="D1072">
        <v>5</v>
      </c>
      <c r="E1072">
        <v>24.2</v>
      </c>
      <c r="F1072">
        <v>2.7894549999999998</v>
      </c>
      <c r="G1072" t="s">
        <v>17</v>
      </c>
      <c r="H1072" t="s">
        <v>17</v>
      </c>
      <c r="I1072" t="s">
        <v>17</v>
      </c>
      <c r="J1072" t="s">
        <v>17</v>
      </c>
      <c r="K1072" t="s">
        <v>17</v>
      </c>
      <c r="L1072" t="s">
        <v>17</v>
      </c>
      <c r="M1072" t="s">
        <v>17</v>
      </c>
      <c r="N1072" t="s">
        <v>17</v>
      </c>
      <c r="O1072" t="s">
        <v>17</v>
      </c>
      <c r="P1072" t="s">
        <v>17</v>
      </c>
    </row>
    <row r="1073" spans="2:16">
      <c r="B1073">
        <v>1991</v>
      </c>
      <c r="C1073">
        <v>1</v>
      </c>
      <c r="D1073">
        <v>6</v>
      </c>
      <c r="E1073">
        <v>21.78</v>
      </c>
      <c r="F1073">
        <v>2.7412420000000002</v>
      </c>
      <c r="G1073" t="s">
        <v>17</v>
      </c>
      <c r="H1073" t="s">
        <v>17</v>
      </c>
      <c r="I1073" t="s">
        <v>17</v>
      </c>
      <c r="J1073" t="s">
        <v>17</v>
      </c>
      <c r="K1073" t="s">
        <v>17</v>
      </c>
      <c r="L1073" t="s">
        <v>17</v>
      </c>
      <c r="M1073" t="s">
        <v>17</v>
      </c>
      <c r="N1073" t="s">
        <v>17</v>
      </c>
      <c r="O1073" t="s">
        <v>17</v>
      </c>
      <c r="P1073" t="s">
        <v>17</v>
      </c>
    </row>
    <row r="1074" spans="2:16">
      <c r="B1074">
        <v>1991</v>
      </c>
      <c r="C1074">
        <v>1</v>
      </c>
      <c r="D1074">
        <v>7</v>
      </c>
      <c r="E1074">
        <v>23.59</v>
      </c>
      <c r="F1074">
        <v>2.9760110000000002</v>
      </c>
      <c r="G1074" t="s">
        <v>17</v>
      </c>
      <c r="H1074" t="s">
        <v>17</v>
      </c>
      <c r="I1074" t="s">
        <v>17</v>
      </c>
      <c r="J1074" t="s">
        <v>17</v>
      </c>
      <c r="K1074" t="s">
        <v>17</v>
      </c>
      <c r="L1074" t="s">
        <v>17</v>
      </c>
      <c r="M1074" t="s">
        <v>17</v>
      </c>
      <c r="N1074" t="s">
        <v>17</v>
      </c>
      <c r="O1074" t="s">
        <v>17</v>
      </c>
      <c r="P1074" t="s">
        <v>17</v>
      </c>
    </row>
    <row r="1075" spans="2:16">
      <c r="B1075">
        <v>1991</v>
      </c>
      <c r="C1075">
        <v>1</v>
      </c>
      <c r="D1075">
        <v>8</v>
      </c>
      <c r="E1075">
        <v>27.59</v>
      </c>
      <c r="F1075">
        <v>2.872757</v>
      </c>
      <c r="G1075" t="s">
        <v>17</v>
      </c>
      <c r="H1075" t="s">
        <v>17</v>
      </c>
      <c r="I1075" t="s">
        <v>17</v>
      </c>
      <c r="J1075" t="s">
        <v>17</v>
      </c>
      <c r="K1075" t="s">
        <v>17</v>
      </c>
      <c r="L1075" t="s">
        <v>17</v>
      </c>
      <c r="M1075" t="s">
        <v>17</v>
      </c>
      <c r="N1075" t="s">
        <v>17</v>
      </c>
      <c r="O1075" t="s">
        <v>17</v>
      </c>
      <c r="P1075" t="s">
        <v>17</v>
      </c>
    </row>
    <row r="1076" spans="2:16">
      <c r="B1076">
        <v>1991</v>
      </c>
      <c r="C1076">
        <v>1</v>
      </c>
      <c r="D1076">
        <v>9</v>
      </c>
      <c r="E1076">
        <v>23.11</v>
      </c>
      <c r="F1076">
        <v>2.7429739999999998</v>
      </c>
      <c r="G1076" t="s">
        <v>17</v>
      </c>
      <c r="H1076" t="s">
        <v>17</v>
      </c>
      <c r="I1076" t="s">
        <v>17</v>
      </c>
      <c r="J1076" t="s">
        <v>17</v>
      </c>
      <c r="K1076" t="s">
        <v>17</v>
      </c>
      <c r="L1076" t="s">
        <v>17</v>
      </c>
      <c r="M1076" t="s">
        <v>17</v>
      </c>
      <c r="N1076" t="s">
        <v>17</v>
      </c>
      <c r="O1076" t="s">
        <v>17</v>
      </c>
      <c r="P1076" t="s">
        <v>17</v>
      </c>
    </row>
    <row r="1077" spans="2:16">
      <c r="B1077">
        <v>1991</v>
      </c>
      <c r="C1077">
        <v>1</v>
      </c>
      <c r="D1077">
        <v>10</v>
      </c>
      <c r="E1077">
        <v>22.51</v>
      </c>
      <c r="F1077">
        <v>2.5905680000000002</v>
      </c>
      <c r="G1077" t="s">
        <v>17</v>
      </c>
      <c r="H1077" t="s">
        <v>17</v>
      </c>
      <c r="I1077" t="s">
        <v>17</v>
      </c>
      <c r="J1077" t="s">
        <v>17</v>
      </c>
      <c r="K1077" t="s">
        <v>17</v>
      </c>
      <c r="L1077" t="s">
        <v>17</v>
      </c>
      <c r="M1077" t="s">
        <v>17</v>
      </c>
      <c r="N1077" t="s">
        <v>17</v>
      </c>
      <c r="O1077" t="s">
        <v>17</v>
      </c>
      <c r="P1077" t="s">
        <v>17</v>
      </c>
    </row>
    <row r="1078" spans="2:16">
      <c r="B1078">
        <v>1991</v>
      </c>
      <c r="C1078">
        <v>1</v>
      </c>
      <c r="D1078">
        <v>11</v>
      </c>
      <c r="E1078">
        <v>27.59</v>
      </c>
      <c r="F1078">
        <v>2.7434789999999998</v>
      </c>
      <c r="G1078" t="s">
        <v>17</v>
      </c>
      <c r="H1078" t="s">
        <v>17</v>
      </c>
      <c r="I1078" t="s">
        <v>17</v>
      </c>
      <c r="J1078" t="s">
        <v>17</v>
      </c>
      <c r="K1078" t="s">
        <v>17</v>
      </c>
      <c r="L1078" t="s">
        <v>17</v>
      </c>
      <c r="M1078" t="s">
        <v>17</v>
      </c>
      <c r="N1078" t="s">
        <v>17</v>
      </c>
      <c r="O1078" t="s">
        <v>17</v>
      </c>
      <c r="P1078" t="s">
        <v>17</v>
      </c>
    </row>
    <row r="1079" spans="2:16">
      <c r="B1079">
        <v>1991</v>
      </c>
      <c r="C1079">
        <v>1</v>
      </c>
      <c r="D1079">
        <v>12</v>
      </c>
      <c r="E1079">
        <v>23.59</v>
      </c>
      <c r="F1079">
        <v>2.8027190000000002</v>
      </c>
      <c r="G1079" t="s">
        <v>17</v>
      </c>
      <c r="H1079" t="s">
        <v>17</v>
      </c>
      <c r="I1079" t="s">
        <v>17</v>
      </c>
      <c r="J1079" t="s">
        <v>17</v>
      </c>
      <c r="K1079" t="s">
        <v>17</v>
      </c>
      <c r="L1079" t="s">
        <v>17</v>
      </c>
      <c r="M1079" t="s">
        <v>17</v>
      </c>
      <c r="N1079" t="s">
        <v>17</v>
      </c>
      <c r="O1079" t="s">
        <v>17</v>
      </c>
      <c r="P1079" t="s">
        <v>17</v>
      </c>
    </row>
    <row r="1080" spans="2:16">
      <c r="B1080">
        <v>1991</v>
      </c>
      <c r="C1080">
        <v>1</v>
      </c>
      <c r="D1080">
        <v>13</v>
      </c>
      <c r="E1080">
        <v>22.38</v>
      </c>
      <c r="F1080">
        <v>3.0597829999999999</v>
      </c>
      <c r="G1080" t="s">
        <v>17</v>
      </c>
      <c r="H1080" t="s">
        <v>17</v>
      </c>
      <c r="I1080" t="s">
        <v>17</v>
      </c>
      <c r="J1080" t="s">
        <v>17</v>
      </c>
      <c r="K1080" t="s">
        <v>17</v>
      </c>
      <c r="L1080" t="s">
        <v>17</v>
      </c>
      <c r="M1080" t="s">
        <v>17</v>
      </c>
      <c r="N1080" t="s">
        <v>17</v>
      </c>
      <c r="O1080" t="s">
        <v>17</v>
      </c>
      <c r="P1080" t="s">
        <v>17</v>
      </c>
    </row>
    <row r="1081" spans="2:16">
      <c r="B1081">
        <v>1991</v>
      </c>
      <c r="C1081">
        <v>1</v>
      </c>
      <c r="D1081">
        <v>14</v>
      </c>
      <c r="E1081">
        <v>23.72</v>
      </c>
      <c r="F1081">
        <v>2.6192540000000002</v>
      </c>
      <c r="G1081" t="s">
        <v>17</v>
      </c>
      <c r="H1081" t="s">
        <v>17</v>
      </c>
      <c r="I1081" t="s">
        <v>17</v>
      </c>
      <c r="J1081" t="s">
        <v>17</v>
      </c>
      <c r="K1081" t="s">
        <v>17</v>
      </c>
      <c r="L1081" t="s">
        <v>17</v>
      </c>
      <c r="M1081" t="s">
        <v>17</v>
      </c>
      <c r="N1081" t="s">
        <v>17</v>
      </c>
      <c r="O1081" t="s">
        <v>17</v>
      </c>
      <c r="P1081" t="s">
        <v>17</v>
      </c>
    </row>
    <row r="1082" spans="2:16">
      <c r="B1082">
        <v>1991</v>
      </c>
      <c r="C1082">
        <v>2</v>
      </c>
      <c r="D1082">
        <v>1</v>
      </c>
      <c r="E1082">
        <v>18.75</v>
      </c>
      <c r="F1082">
        <v>2.3980589999999999</v>
      </c>
      <c r="G1082" t="s">
        <v>17</v>
      </c>
      <c r="H1082" t="s">
        <v>17</v>
      </c>
      <c r="I1082" t="s">
        <v>17</v>
      </c>
      <c r="J1082" t="s">
        <v>17</v>
      </c>
      <c r="K1082" t="s">
        <v>17</v>
      </c>
      <c r="L1082" t="s">
        <v>17</v>
      </c>
      <c r="M1082" t="s">
        <v>17</v>
      </c>
      <c r="N1082" t="s">
        <v>17</v>
      </c>
      <c r="O1082" t="s">
        <v>17</v>
      </c>
      <c r="P1082" t="s">
        <v>17</v>
      </c>
    </row>
    <row r="1083" spans="2:16">
      <c r="B1083">
        <v>1991</v>
      </c>
      <c r="C1083">
        <v>2</v>
      </c>
      <c r="D1083">
        <v>2</v>
      </c>
      <c r="E1083">
        <v>22.99</v>
      </c>
      <c r="F1083">
        <v>2.0276190000000001</v>
      </c>
      <c r="G1083" t="s">
        <v>17</v>
      </c>
      <c r="H1083" t="s">
        <v>17</v>
      </c>
      <c r="I1083" t="s">
        <v>17</v>
      </c>
      <c r="J1083" t="s">
        <v>17</v>
      </c>
      <c r="K1083" t="s">
        <v>17</v>
      </c>
      <c r="L1083" t="s">
        <v>17</v>
      </c>
      <c r="M1083" t="s">
        <v>17</v>
      </c>
      <c r="N1083" t="s">
        <v>17</v>
      </c>
      <c r="O1083" t="s">
        <v>17</v>
      </c>
      <c r="P1083" t="s">
        <v>17</v>
      </c>
    </row>
    <row r="1084" spans="2:16">
      <c r="B1084">
        <v>1991</v>
      </c>
      <c r="C1084">
        <v>2</v>
      </c>
      <c r="D1084">
        <v>3</v>
      </c>
      <c r="E1084">
        <v>22.02</v>
      </c>
      <c r="F1084">
        <v>2.115437</v>
      </c>
      <c r="G1084" t="s">
        <v>17</v>
      </c>
      <c r="H1084" t="s">
        <v>17</v>
      </c>
      <c r="I1084" t="s">
        <v>17</v>
      </c>
      <c r="J1084" t="s">
        <v>17</v>
      </c>
      <c r="K1084" t="s">
        <v>17</v>
      </c>
      <c r="L1084" t="s">
        <v>17</v>
      </c>
      <c r="M1084" t="s">
        <v>17</v>
      </c>
      <c r="N1084" t="s">
        <v>17</v>
      </c>
      <c r="O1084" t="s">
        <v>17</v>
      </c>
      <c r="P1084" t="s">
        <v>17</v>
      </c>
    </row>
    <row r="1085" spans="2:16">
      <c r="B1085">
        <v>1991</v>
      </c>
      <c r="C1085">
        <v>2</v>
      </c>
      <c r="D1085">
        <v>4</v>
      </c>
      <c r="E1085">
        <v>27.1</v>
      </c>
      <c r="F1085">
        <v>2.335947</v>
      </c>
      <c r="G1085" t="s">
        <v>17</v>
      </c>
      <c r="H1085" t="s">
        <v>17</v>
      </c>
      <c r="I1085" t="s">
        <v>17</v>
      </c>
      <c r="J1085" t="s">
        <v>17</v>
      </c>
      <c r="K1085" t="s">
        <v>17</v>
      </c>
      <c r="L1085" t="s">
        <v>17</v>
      </c>
      <c r="M1085" t="s">
        <v>17</v>
      </c>
      <c r="N1085" t="s">
        <v>17</v>
      </c>
      <c r="O1085" t="s">
        <v>17</v>
      </c>
      <c r="P1085" t="s">
        <v>17</v>
      </c>
    </row>
    <row r="1086" spans="2:16">
      <c r="B1086">
        <v>1991</v>
      </c>
      <c r="C1086">
        <v>2</v>
      </c>
      <c r="D1086">
        <v>5</v>
      </c>
      <c r="E1086">
        <v>31.7</v>
      </c>
      <c r="F1086">
        <v>2.5235729999999998</v>
      </c>
      <c r="G1086" t="s">
        <v>17</v>
      </c>
      <c r="H1086" t="s">
        <v>17</v>
      </c>
      <c r="I1086" t="s">
        <v>17</v>
      </c>
      <c r="J1086" t="s">
        <v>17</v>
      </c>
      <c r="K1086" t="s">
        <v>17</v>
      </c>
      <c r="L1086" t="s">
        <v>17</v>
      </c>
      <c r="M1086" t="s">
        <v>17</v>
      </c>
      <c r="N1086" t="s">
        <v>17</v>
      </c>
      <c r="O1086" t="s">
        <v>17</v>
      </c>
      <c r="P1086" t="s">
        <v>17</v>
      </c>
    </row>
    <row r="1087" spans="2:16">
      <c r="B1087">
        <v>1991</v>
      </c>
      <c r="C1087">
        <v>2</v>
      </c>
      <c r="D1087">
        <v>6</v>
      </c>
      <c r="E1087">
        <v>31.22</v>
      </c>
      <c r="F1087">
        <v>2.9933079999999999</v>
      </c>
      <c r="G1087" t="s">
        <v>17</v>
      </c>
      <c r="H1087" t="s">
        <v>17</v>
      </c>
      <c r="I1087" t="s">
        <v>17</v>
      </c>
      <c r="J1087" t="s">
        <v>17</v>
      </c>
      <c r="K1087" t="s">
        <v>17</v>
      </c>
      <c r="L1087" t="s">
        <v>17</v>
      </c>
      <c r="M1087" t="s">
        <v>17</v>
      </c>
      <c r="N1087" t="s">
        <v>17</v>
      </c>
      <c r="O1087" t="s">
        <v>17</v>
      </c>
      <c r="P1087" t="s">
        <v>17</v>
      </c>
    </row>
    <row r="1088" spans="2:16">
      <c r="B1088">
        <v>1991</v>
      </c>
      <c r="C1088">
        <v>2</v>
      </c>
      <c r="D1088">
        <v>7</v>
      </c>
      <c r="E1088">
        <v>33.03</v>
      </c>
      <c r="F1088">
        <v>2.8281350000000001</v>
      </c>
      <c r="G1088" t="s">
        <v>17</v>
      </c>
      <c r="H1088" t="s">
        <v>17</v>
      </c>
      <c r="I1088" t="s">
        <v>17</v>
      </c>
      <c r="J1088" t="s">
        <v>17</v>
      </c>
      <c r="K1088" t="s">
        <v>17</v>
      </c>
      <c r="L1088" t="s">
        <v>17</v>
      </c>
      <c r="M1088" t="s">
        <v>17</v>
      </c>
      <c r="N1088" t="s">
        <v>17</v>
      </c>
      <c r="O1088" t="s">
        <v>17</v>
      </c>
      <c r="P1088" t="s">
        <v>17</v>
      </c>
    </row>
    <row r="1089" spans="2:16">
      <c r="B1089">
        <v>1991</v>
      </c>
      <c r="C1089">
        <v>2</v>
      </c>
      <c r="D1089">
        <v>8</v>
      </c>
      <c r="E1089">
        <v>25.05</v>
      </c>
      <c r="F1089">
        <v>2.8305349999999998</v>
      </c>
      <c r="G1089" t="s">
        <v>17</v>
      </c>
      <c r="H1089" t="s">
        <v>17</v>
      </c>
      <c r="I1089" t="s">
        <v>17</v>
      </c>
      <c r="J1089" t="s">
        <v>17</v>
      </c>
      <c r="K1089" t="s">
        <v>17</v>
      </c>
      <c r="L1089" t="s">
        <v>17</v>
      </c>
      <c r="M1089" t="s">
        <v>17</v>
      </c>
      <c r="N1089" t="s">
        <v>17</v>
      </c>
      <c r="O1089" t="s">
        <v>17</v>
      </c>
      <c r="P1089" t="s">
        <v>17</v>
      </c>
    </row>
    <row r="1090" spans="2:16">
      <c r="B1090">
        <v>1991</v>
      </c>
      <c r="C1090">
        <v>2</v>
      </c>
      <c r="D1090">
        <v>9</v>
      </c>
      <c r="E1090">
        <v>30.49</v>
      </c>
      <c r="F1090">
        <v>2.6874180000000001</v>
      </c>
      <c r="G1090" t="s">
        <v>17</v>
      </c>
      <c r="H1090" t="s">
        <v>17</v>
      </c>
      <c r="I1090" t="s">
        <v>17</v>
      </c>
      <c r="J1090" t="s">
        <v>17</v>
      </c>
      <c r="K1090" t="s">
        <v>17</v>
      </c>
      <c r="L1090" t="s">
        <v>17</v>
      </c>
      <c r="M1090" t="s">
        <v>17</v>
      </c>
      <c r="N1090" t="s">
        <v>17</v>
      </c>
      <c r="O1090" t="s">
        <v>17</v>
      </c>
      <c r="P1090" t="s">
        <v>17</v>
      </c>
    </row>
    <row r="1091" spans="2:16">
      <c r="B1091">
        <v>1991</v>
      </c>
      <c r="C1091">
        <v>2</v>
      </c>
      <c r="D1091">
        <v>10</v>
      </c>
      <c r="E1091">
        <v>31.82</v>
      </c>
      <c r="F1091">
        <v>2.4440050000000002</v>
      </c>
      <c r="G1091" t="s">
        <v>17</v>
      </c>
      <c r="H1091" t="s">
        <v>17</v>
      </c>
      <c r="I1091" t="s">
        <v>17</v>
      </c>
      <c r="J1091" t="s">
        <v>17</v>
      </c>
      <c r="K1091" t="s">
        <v>17</v>
      </c>
      <c r="L1091" t="s">
        <v>17</v>
      </c>
      <c r="M1091" t="s">
        <v>17</v>
      </c>
      <c r="N1091" t="s">
        <v>17</v>
      </c>
      <c r="O1091" t="s">
        <v>17</v>
      </c>
      <c r="P1091" t="s">
        <v>17</v>
      </c>
    </row>
    <row r="1092" spans="2:16">
      <c r="B1092">
        <v>1991</v>
      </c>
      <c r="C1092">
        <v>2</v>
      </c>
      <c r="D1092">
        <v>11</v>
      </c>
      <c r="E1092">
        <v>28.19</v>
      </c>
      <c r="F1092">
        <v>2.583831</v>
      </c>
      <c r="G1092" t="s">
        <v>17</v>
      </c>
      <c r="H1092" t="s">
        <v>17</v>
      </c>
      <c r="I1092" t="s">
        <v>17</v>
      </c>
      <c r="J1092" t="s">
        <v>17</v>
      </c>
      <c r="K1092" t="s">
        <v>17</v>
      </c>
      <c r="L1092" t="s">
        <v>17</v>
      </c>
      <c r="M1092" t="s">
        <v>17</v>
      </c>
      <c r="N1092" t="s">
        <v>17</v>
      </c>
      <c r="O1092" t="s">
        <v>17</v>
      </c>
      <c r="P1092" t="s">
        <v>17</v>
      </c>
    </row>
    <row r="1093" spans="2:16">
      <c r="B1093">
        <v>1991</v>
      </c>
      <c r="C1093">
        <v>2</v>
      </c>
      <c r="D1093">
        <v>12</v>
      </c>
      <c r="E1093">
        <v>31.1</v>
      </c>
      <c r="F1093">
        <v>2.7909510000000002</v>
      </c>
      <c r="G1093" t="s">
        <v>17</v>
      </c>
      <c r="H1093" t="s">
        <v>17</v>
      </c>
      <c r="I1093" t="s">
        <v>17</v>
      </c>
      <c r="J1093" t="s">
        <v>17</v>
      </c>
      <c r="K1093" t="s">
        <v>17</v>
      </c>
      <c r="L1093" t="s">
        <v>17</v>
      </c>
      <c r="M1093" t="s">
        <v>17</v>
      </c>
      <c r="N1093" t="s">
        <v>17</v>
      </c>
      <c r="O1093" t="s">
        <v>17</v>
      </c>
      <c r="P1093" t="s">
        <v>17</v>
      </c>
    </row>
    <row r="1094" spans="2:16">
      <c r="B1094">
        <v>1991</v>
      </c>
      <c r="C1094">
        <v>2</v>
      </c>
      <c r="D1094">
        <v>13</v>
      </c>
      <c r="E1094">
        <v>30.25</v>
      </c>
      <c r="F1094">
        <v>2.9421339999999998</v>
      </c>
      <c r="G1094" t="s">
        <v>17</v>
      </c>
      <c r="H1094" t="s">
        <v>17</v>
      </c>
      <c r="I1094" t="s">
        <v>17</v>
      </c>
      <c r="J1094" t="s">
        <v>17</v>
      </c>
      <c r="K1094" t="s">
        <v>17</v>
      </c>
      <c r="L1094" t="s">
        <v>17</v>
      </c>
      <c r="M1094" t="s">
        <v>17</v>
      </c>
      <c r="N1094" t="s">
        <v>17</v>
      </c>
      <c r="O1094" t="s">
        <v>17</v>
      </c>
      <c r="P1094" t="s">
        <v>17</v>
      </c>
    </row>
    <row r="1095" spans="2:16">
      <c r="B1095">
        <v>1991</v>
      </c>
      <c r="C1095">
        <v>2</v>
      </c>
      <c r="D1095">
        <v>14</v>
      </c>
      <c r="E1095">
        <v>31.58</v>
      </c>
      <c r="F1095">
        <v>2.794333</v>
      </c>
      <c r="G1095" t="s">
        <v>17</v>
      </c>
      <c r="H1095" t="s">
        <v>17</v>
      </c>
      <c r="I1095" t="s">
        <v>17</v>
      </c>
      <c r="J1095" t="s">
        <v>17</v>
      </c>
      <c r="K1095" t="s">
        <v>17</v>
      </c>
      <c r="L1095" t="s">
        <v>17</v>
      </c>
      <c r="M1095" t="s">
        <v>17</v>
      </c>
      <c r="N1095" t="s">
        <v>17</v>
      </c>
      <c r="O1095" t="s">
        <v>17</v>
      </c>
      <c r="P1095" t="s">
        <v>17</v>
      </c>
    </row>
    <row r="1096" spans="2:16">
      <c r="B1096">
        <v>1991</v>
      </c>
      <c r="C1096">
        <v>3</v>
      </c>
      <c r="D1096">
        <v>1</v>
      </c>
      <c r="E1096">
        <v>28.8</v>
      </c>
      <c r="F1096">
        <v>2.1472899999999999</v>
      </c>
      <c r="G1096" t="s">
        <v>17</v>
      </c>
      <c r="H1096" t="s">
        <v>17</v>
      </c>
      <c r="I1096" t="s">
        <v>17</v>
      </c>
      <c r="J1096" t="s">
        <v>17</v>
      </c>
      <c r="K1096" t="s">
        <v>17</v>
      </c>
      <c r="L1096" t="s">
        <v>17</v>
      </c>
      <c r="M1096" t="s">
        <v>17</v>
      </c>
      <c r="N1096" t="s">
        <v>17</v>
      </c>
      <c r="O1096" t="s">
        <v>17</v>
      </c>
      <c r="P1096" t="s">
        <v>17</v>
      </c>
    </row>
    <row r="1097" spans="2:16">
      <c r="B1097">
        <v>1991</v>
      </c>
      <c r="C1097">
        <v>3</v>
      </c>
      <c r="D1097">
        <v>2</v>
      </c>
      <c r="E1097">
        <v>24.8</v>
      </c>
      <c r="F1097">
        <v>2.102074</v>
      </c>
      <c r="G1097" t="s">
        <v>17</v>
      </c>
      <c r="H1097" t="s">
        <v>17</v>
      </c>
      <c r="I1097" t="s">
        <v>17</v>
      </c>
      <c r="J1097" t="s">
        <v>17</v>
      </c>
      <c r="K1097" t="s">
        <v>17</v>
      </c>
      <c r="L1097" t="s">
        <v>17</v>
      </c>
      <c r="M1097" t="s">
        <v>17</v>
      </c>
      <c r="N1097" t="s">
        <v>17</v>
      </c>
      <c r="O1097" t="s">
        <v>17</v>
      </c>
      <c r="P1097" t="s">
        <v>17</v>
      </c>
    </row>
    <row r="1098" spans="2:16">
      <c r="B1098">
        <v>1991</v>
      </c>
      <c r="C1098">
        <v>3</v>
      </c>
      <c r="D1098">
        <v>3</v>
      </c>
      <c r="E1098">
        <v>31.1</v>
      </c>
      <c r="F1098">
        <v>2.1742520000000001</v>
      </c>
      <c r="G1098" t="s">
        <v>17</v>
      </c>
      <c r="H1098" t="s">
        <v>17</v>
      </c>
      <c r="I1098" t="s">
        <v>17</v>
      </c>
      <c r="J1098" t="s">
        <v>17</v>
      </c>
      <c r="K1098" t="s">
        <v>17</v>
      </c>
      <c r="L1098" t="s">
        <v>17</v>
      </c>
      <c r="M1098" t="s">
        <v>17</v>
      </c>
      <c r="N1098" t="s">
        <v>17</v>
      </c>
      <c r="O1098" t="s">
        <v>17</v>
      </c>
      <c r="P1098" t="s">
        <v>17</v>
      </c>
    </row>
    <row r="1099" spans="2:16">
      <c r="B1099">
        <v>1991</v>
      </c>
      <c r="C1099">
        <v>3</v>
      </c>
      <c r="D1099">
        <v>4</v>
      </c>
      <c r="E1099">
        <v>31.58</v>
      </c>
      <c r="F1099">
        <v>2.6216919999999999</v>
      </c>
      <c r="G1099" t="s">
        <v>17</v>
      </c>
      <c r="H1099" t="s">
        <v>17</v>
      </c>
      <c r="I1099" t="s">
        <v>17</v>
      </c>
      <c r="J1099" t="s">
        <v>17</v>
      </c>
      <c r="K1099" t="s">
        <v>17</v>
      </c>
      <c r="L1099" t="s">
        <v>17</v>
      </c>
      <c r="M1099" t="s">
        <v>17</v>
      </c>
      <c r="N1099" t="s">
        <v>17</v>
      </c>
      <c r="O1099" t="s">
        <v>17</v>
      </c>
      <c r="P1099" t="s">
        <v>17</v>
      </c>
    </row>
    <row r="1100" spans="2:16">
      <c r="B1100">
        <v>1991</v>
      </c>
      <c r="C1100">
        <v>3</v>
      </c>
      <c r="D1100">
        <v>5</v>
      </c>
      <c r="E1100">
        <v>30.01</v>
      </c>
      <c r="F1100">
        <v>2.6724519999999998</v>
      </c>
      <c r="G1100" t="s">
        <v>17</v>
      </c>
      <c r="H1100" t="s">
        <v>17</v>
      </c>
      <c r="I1100" t="s">
        <v>17</v>
      </c>
      <c r="J1100" t="s">
        <v>17</v>
      </c>
      <c r="K1100" t="s">
        <v>17</v>
      </c>
      <c r="L1100" t="s">
        <v>17</v>
      </c>
      <c r="M1100" t="s">
        <v>17</v>
      </c>
      <c r="N1100" t="s">
        <v>17</v>
      </c>
      <c r="O1100" t="s">
        <v>17</v>
      </c>
      <c r="P1100" t="s">
        <v>17</v>
      </c>
    </row>
    <row r="1101" spans="2:16">
      <c r="B1101">
        <v>1991</v>
      </c>
      <c r="C1101">
        <v>3</v>
      </c>
      <c r="D1101">
        <v>6</v>
      </c>
      <c r="E1101">
        <v>32.67</v>
      </c>
      <c r="F1101">
        <v>2.9781029999999999</v>
      </c>
      <c r="G1101" t="s">
        <v>17</v>
      </c>
      <c r="H1101" t="s">
        <v>17</v>
      </c>
      <c r="I1101" t="s">
        <v>17</v>
      </c>
      <c r="J1101" t="s">
        <v>17</v>
      </c>
      <c r="K1101" t="s">
        <v>17</v>
      </c>
      <c r="L1101" t="s">
        <v>17</v>
      </c>
      <c r="M1101" t="s">
        <v>17</v>
      </c>
      <c r="N1101" t="s">
        <v>17</v>
      </c>
      <c r="O1101" t="s">
        <v>17</v>
      </c>
      <c r="P1101" t="s">
        <v>17</v>
      </c>
    </row>
    <row r="1102" spans="2:16">
      <c r="B1102">
        <v>1991</v>
      </c>
      <c r="C1102">
        <v>3</v>
      </c>
      <c r="D1102">
        <v>7</v>
      </c>
      <c r="E1102">
        <v>29.52</v>
      </c>
      <c r="F1102">
        <v>2.8672770000000001</v>
      </c>
      <c r="G1102" t="s">
        <v>17</v>
      </c>
      <c r="H1102" t="s">
        <v>17</v>
      </c>
      <c r="I1102" t="s">
        <v>17</v>
      </c>
      <c r="J1102" t="s">
        <v>17</v>
      </c>
      <c r="K1102" t="s">
        <v>17</v>
      </c>
      <c r="L1102" t="s">
        <v>17</v>
      </c>
      <c r="M1102" t="s">
        <v>17</v>
      </c>
      <c r="N1102" t="s">
        <v>17</v>
      </c>
      <c r="O1102" t="s">
        <v>17</v>
      </c>
      <c r="P1102" t="s">
        <v>17</v>
      </c>
    </row>
    <row r="1103" spans="2:16">
      <c r="B1103">
        <v>1991</v>
      </c>
      <c r="C1103">
        <v>3</v>
      </c>
      <c r="D1103">
        <v>8</v>
      </c>
      <c r="E1103">
        <v>32.67</v>
      </c>
      <c r="F1103">
        <v>2.8409059999999999</v>
      </c>
      <c r="G1103" t="s">
        <v>17</v>
      </c>
      <c r="H1103" t="s">
        <v>17</v>
      </c>
      <c r="I1103" t="s">
        <v>17</v>
      </c>
      <c r="J1103" t="s">
        <v>17</v>
      </c>
      <c r="K1103" t="s">
        <v>17</v>
      </c>
      <c r="L1103" t="s">
        <v>17</v>
      </c>
      <c r="M1103" t="s">
        <v>17</v>
      </c>
      <c r="N1103" t="s">
        <v>17</v>
      </c>
      <c r="O1103" t="s">
        <v>17</v>
      </c>
      <c r="P1103" t="s">
        <v>17</v>
      </c>
    </row>
    <row r="1104" spans="2:16">
      <c r="B1104">
        <v>1991</v>
      </c>
      <c r="C1104">
        <v>3</v>
      </c>
      <c r="D1104">
        <v>9</v>
      </c>
      <c r="E1104">
        <v>28.92</v>
      </c>
      <c r="F1104">
        <v>2.5986790000000002</v>
      </c>
      <c r="G1104" t="s">
        <v>17</v>
      </c>
      <c r="H1104" t="s">
        <v>17</v>
      </c>
      <c r="I1104" t="s">
        <v>17</v>
      </c>
      <c r="J1104" t="s">
        <v>17</v>
      </c>
      <c r="K1104" t="s">
        <v>17</v>
      </c>
      <c r="L1104" t="s">
        <v>17</v>
      </c>
      <c r="M1104" t="s">
        <v>17</v>
      </c>
      <c r="N1104" t="s">
        <v>17</v>
      </c>
      <c r="O1104" t="s">
        <v>17</v>
      </c>
      <c r="P1104" t="s">
        <v>17</v>
      </c>
    </row>
    <row r="1105" spans="2:16">
      <c r="B1105">
        <v>1991</v>
      </c>
      <c r="C1105">
        <v>3</v>
      </c>
      <c r="D1105">
        <v>10</v>
      </c>
      <c r="E1105">
        <v>33.270000000000003</v>
      </c>
      <c r="F1105">
        <v>2.5803410000000002</v>
      </c>
      <c r="G1105" t="s">
        <v>17</v>
      </c>
      <c r="H1105" t="s">
        <v>17</v>
      </c>
      <c r="I1105" t="s">
        <v>17</v>
      </c>
      <c r="J1105" t="s">
        <v>17</v>
      </c>
      <c r="K1105" t="s">
        <v>17</v>
      </c>
      <c r="L1105" t="s">
        <v>17</v>
      </c>
      <c r="M1105" t="s">
        <v>17</v>
      </c>
      <c r="N1105" t="s">
        <v>17</v>
      </c>
      <c r="O1105" t="s">
        <v>17</v>
      </c>
      <c r="P1105" t="s">
        <v>17</v>
      </c>
    </row>
    <row r="1106" spans="2:16">
      <c r="B1106">
        <v>1991</v>
      </c>
      <c r="C1106">
        <v>3</v>
      </c>
      <c r="D1106">
        <v>11</v>
      </c>
      <c r="E1106">
        <v>32.31</v>
      </c>
      <c r="F1106">
        <v>2.9014000000000002</v>
      </c>
      <c r="G1106" t="s">
        <v>17</v>
      </c>
      <c r="H1106" t="s">
        <v>17</v>
      </c>
      <c r="I1106" t="s">
        <v>17</v>
      </c>
      <c r="J1106" t="s">
        <v>17</v>
      </c>
      <c r="K1106" t="s">
        <v>17</v>
      </c>
      <c r="L1106" t="s">
        <v>17</v>
      </c>
      <c r="M1106" t="s">
        <v>17</v>
      </c>
      <c r="N1106" t="s">
        <v>17</v>
      </c>
      <c r="O1106" t="s">
        <v>17</v>
      </c>
      <c r="P1106" t="s">
        <v>17</v>
      </c>
    </row>
    <row r="1107" spans="2:16">
      <c r="B1107">
        <v>1991</v>
      </c>
      <c r="C1107">
        <v>3</v>
      </c>
      <c r="D1107">
        <v>12</v>
      </c>
      <c r="E1107">
        <v>30.61</v>
      </c>
      <c r="F1107">
        <v>2.533423</v>
      </c>
      <c r="G1107" t="s">
        <v>17</v>
      </c>
      <c r="H1107" t="s">
        <v>17</v>
      </c>
      <c r="I1107" t="s">
        <v>17</v>
      </c>
      <c r="J1107" t="s">
        <v>17</v>
      </c>
      <c r="K1107" t="s">
        <v>17</v>
      </c>
      <c r="L1107" t="s">
        <v>17</v>
      </c>
      <c r="M1107" t="s">
        <v>17</v>
      </c>
      <c r="N1107" t="s">
        <v>17</v>
      </c>
      <c r="O1107" t="s">
        <v>17</v>
      </c>
      <c r="P1107" t="s">
        <v>17</v>
      </c>
    </row>
    <row r="1108" spans="2:16">
      <c r="B1108">
        <v>1991</v>
      </c>
      <c r="C1108">
        <v>3</v>
      </c>
      <c r="D1108">
        <v>13</v>
      </c>
      <c r="E1108">
        <v>26.26</v>
      </c>
      <c r="F1108">
        <v>3.3025000000000002</v>
      </c>
      <c r="G1108" t="s">
        <v>17</v>
      </c>
      <c r="H1108" t="s">
        <v>17</v>
      </c>
      <c r="I1108" t="s">
        <v>17</v>
      </c>
      <c r="J1108" t="s">
        <v>17</v>
      </c>
      <c r="K1108" t="s">
        <v>17</v>
      </c>
      <c r="L1108" t="s">
        <v>17</v>
      </c>
      <c r="M1108" t="s">
        <v>17</v>
      </c>
      <c r="N1108" t="s">
        <v>17</v>
      </c>
      <c r="O1108" t="s">
        <v>17</v>
      </c>
      <c r="P1108" t="s">
        <v>17</v>
      </c>
    </row>
    <row r="1109" spans="2:16">
      <c r="B1109">
        <v>1991</v>
      </c>
      <c r="C1109">
        <v>3</v>
      </c>
      <c r="D1109">
        <v>14</v>
      </c>
      <c r="E1109">
        <v>33.4</v>
      </c>
      <c r="F1109">
        <v>2.388522</v>
      </c>
      <c r="G1109" t="s">
        <v>17</v>
      </c>
      <c r="H1109" t="s">
        <v>17</v>
      </c>
      <c r="I1109" t="s">
        <v>17</v>
      </c>
      <c r="J1109" t="s">
        <v>17</v>
      </c>
      <c r="K1109" t="s">
        <v>17</v>
      </c>
      <c r="L1109" t="s">
        <v>17</v>
      </c>
      <c r="M1109" t="s">
        <v>17</v>
      </c>
      <c r="N1109" t="s">
        <v>17</v>
      </c>
      <c r="O1109" t="s">
        <v>17</v>
      </c>
      <c r="P1109" t="s">
        <v>17</v>
      </c>
    </row>
    <row r="1110" spans="2:16">
      <c r="B1110">
        <v>1991</v>
      </c>
      <c r="C1110">
        <v>4</v>
      </c>
      <c r="D1110">
        <v>1</v>
      </c>
      <c r="E1110">
        <v>28.43</v>
      </c>
      <c r="F1110">
        <v>2.1346750000000001</v>
      </c>
      <c r="G1110" t="s">
        <v>17</v>
      </c>
      <c r="H1110" t="s">
        <v>17</v>
      </c>
      <c r="I1110" t="s">
        <v>17</v>
      </c>
      <c r="J1110" t="s">
        <v>17</v>
      </c>
      <c r="K1110" t="s">
        <v>17</v>
      </c>
      <c r="L1110" t="s">
        <v>17</v>
      </c>
      <c r="M1110" t="s">
        <v>17</v>
      </c>
      <c r="N1110" t="s">
        <v>17</v>
      </c>
      <c r="O1110" t="s">
        <v>17</v>
      </c>
      <c r="P1110" t="s">
        <v>17</v>
      </c>
    </row>
    <row r="1111" spans="2:16">
      <c r="B1111">
        <v>1991</v>
      </c>
      <c r="C1111">
        <v>4</v>
      </c>
      <c r="D1111">
        <v>2</v>
      </c>
      <c r="E1111">
        <v>24.68</v>
      </c>
      <c r="F1111">
        <v>2.1778309999999999</v>
      </c>
      <c r="G1111" t="s">
        <v>17</v>
      </c>
      <c r="H1111" t="s">
        <v>17</v>
      </c>
      <c r="I1111" t="s">
        <v>17</v>
      </c>
      <c r="J1111" t="s">
        <v>17</v>
      </c>
      <c r="K1111" t="s">
        <v>17</v>
      </c>
      <c r="L1111" t="s">
        <v>17</v>
      </c>
      <c r="M1111" t="s">
        <v>17</v>
      </c>
      <c r="N1111" t="s">
        <v>17</v>
      </c>
      <c r="O1111" t="s">
        <v>17</v>
      </c>
      <c r="P1111" t="s">
        <v>17</v>
      </c>
    </row>
    <row r="1112" spans="2:16">
      <c r="B1112">
        <v>1991</v>
      </c>
      <c r="C1112">
        <v>4</v>
      </c>
      <c r="D1112">
        <v>3</v>
      </c>
      <c r="E1112">
        <v>33.15</v>
      </c>
      <c r="F1112">
        <v>2.2674089999999998</v>
      </c>
      <c r="G1112" t="s">
        <v>17</v>
      </c>
      <c r="H1112" t="s">
        <v>17</v>
      </c>
      <c r="I1112" t="s">
        <v>17</v>
      </c>
      <c r="J1112" t="s">
        <v>17</v>
      </c>
      <c r="K1112" t="s">
        <v>17</v>
      </c>
      <c r="L1112" t="s">
        <v>17</v>
      </c>
      <c r="M1112" t="s">
        <v>17</v>
      </c>
      <c r="N1112" t="s">
        <v>17</v>
      </c>
      <c r="O1112" t="s">
        <v>17</v>
      </c>
      <c r="P1112" t="s">
        <v>17</v>
      </c>
    </row>
    <row r="1113" spans="2:16">
      <c r="B1113">
        <v>1991</v>
      </c>
      <c r="C1113">
        <v>4</v>
      </c>
      <c r="D1113">
        <v>4</v>
      </c>
      <c r="E1113">
        <v>32.43</v>
      </c>
      <c r="F1113">
        <v>2.489169</v>
      </c>
      <c r="G1113" t="s">
        <v>17</v>
      </c>
      <c r="H1113" t="s">
        <v>17</v>
      </c>
      <c r="I1113" t="s">
        <v>17</v>
      </c>
      <c r="J1113" t="s">
        <v>17</v>
      </c>
      <c r="K1113" t="s">
        <v>17</v>
      </c>
      <c r="L1113" t="s">
        <v>17</v>
      </c>
      <c r="M1113" t="s">
        <v>17</v>
      </c>
      <c r="N1113" t="s">
        <v>17</v>
      </c>
      <c r="O1113" t="s">
        <v>17</v>
      </c>
      <c r="P1113" t="s">
        <v>17</v>
      </c>
    </row>
    <row r="1114" spans="2:16">
      <c r="B1114">
        <v>1991</v>
      </c>
      <c r="C1114">
        <v>4</v>
      </c>
      <c r="D1114">
        <v>5</v>
      </c>
      <c r="E1114">
        <v>30.01</v>
      </c>
      <c r="F1114">
        <v>2.9199099999999998</v>
      </c>
      <c r="G1114" t="s">
        <v>17</v>
      </c>
      <c r="H1114" t="s">
        <v>17</v>
      </c>
      <c r="I1114" t="s">
        <v>17</v>
      </c>
      <c r="J1114" t="s">
        <v>17</v>
      </c>
      <c r="K1114" t="s">
        <v>17</v>
      </c>
      <c r="L1114" t="s">
        <v>17</v>
      </c>
      <c r="M1114" t="s">
        <v>17</v>
      </c>
      <c r="N1114" t="s">
        <v>17</v>
      </c>
      <c r="O1114" t="s">
        <v>17</v>
      </c>
      <c r="P1114" t="s">
        <v>17</v>
      </c>
    </row>
    <row r="1115" spans="2:16">
      <c r="B1115">
        <v>1991</v>
      </c>
      <c r="C1115">
        <v>4</v>
      </c>
      <c r="D1115">
        <v>6</v>
      </c>
      <c r="E1115">
        <v>25.65</v>
      </c>
      <c r="F1115">
        <v>3.1612149999999999</v>
      </c>
      <c r="G1115" t="s">
        <v>17</v>
      </c>
      <c r="H1115" t="s">
        <v>17</v>
      </c>
      <c r="I1115" t="s">
        <v>17</v>
      </c>
      <c r="J1115" t="s">
        <v>17</v>
      </c>
      <c r="K1115" t="s">
        <v>17</v>
      </c>
      <c r="L1115" t="s">
        <v>17</v>
      </c>
      <c r="M1115" t="s">
        <v>17</v>
      </c>
      <c r="N1115" t="s">
        <v>17</v>
      </c>
      <c r="O1115" t="s">
        <v>17</v>
      </c>
      <c r="P1115" t="s">
        <v>17</v>
      </c>
    </row>
    <row r="1116" spans="2:16">
      <c r="B1116">
        <v>1991</v>
      </c>
      <c r="C1116">
        <v>4</v>
      </c>
      <c r="D1116">
        <v>7</v>
      </c>
      <c r="E1116">
        <v>31.82</v>
      </c>
      <c r="F1116">
        <v>3.084813</v>
      </c>
      <c r="G1116" t="s">
        <v>17</v>
      </c>
      <c r="H1116" t="s">
        <v>17</v>
      </c>
      <c r="I1116" t="s">
        <v>17</v>
      </c>
      <c r="J1116" t="s">
        <v>17</v>
      </c>
      <c r="K1116" t="s">
        <v>17</v>
      </c>
      <c r="L1116" t="s">
        <v>17</v>
      </c>
      <c r="M1116" t="s">
        <v>17</v>
      </c>
      <c r="N1116" t="s">
        <v>17</v>
      </c>
      <c r="O1116" t="s">
        <v>17</v>
      </c>
      <c r="P1116" t="s">
        <v>17</v>
      </c>
    </row>
    <row r="1117" spans="2:16">
      <c r="B1117">
        <v>1991</v>
      </c>
      <c r="C1117">
        <v>4</v>
      </c>
      <c r="D1117">
        <v>8</v>
      </c>
      <c r="E1117">
        <v>33.76</v>
      </c>
      <c r="F1117">
        <v>2.7630880000000002</v>
      </c>
      <c r="G1117" t="s">
        <v>17</v>
      </c>
      <c r="H1117" t="s">
        <v>17</v>
      </c>
      <c r="I1117" t="s">
        <v>17</v>
      </c>
      <c r="J1117" t="s">
        <v>17</v>
      </c>
      <c r="K1117" t="s">
        <v>17</v>
      </c>
      <c r="L1117" t="s">
        <v>17</v>
      </c>
      <c r="M1117" t="s">
        <v>17</v>
      </c>
      <c r="N1117" t="s">
        <v>17</v>
      </c>
      <c r="O1117" t="s">
        <v>17</v>
      </c>
      <c r="P1117" t="s">
        <v>17</v>
      </c>
    </row>
    <row r="1118" spans="2:16">
      <c r="B1118">
        <v>1991</v>
      </c>
      <c r="C1118">
        <v>4</v>
      </c>
      <c r="D1118">
        <v>9</v>
      </c>
      <c r="E1118">
        <v>33.880000000000003</v>
      </c>
      <c r="F1118">
        <v>2.6230790000000002</v>
      </c>
      <c r="G1118" t="s">
        <v>17</v>
      </c>
      <c r="H1118" t="s">
        <v>17</v>
      </c>
      <c r="I1118" t="s">
        <v>17</v>
      </c>
      <c r="J1118" t="s">
        <v>17</v>
      </c>
      <c r="K1118" t="s">
        <v>17</v>
      </c>
      <c r="L1118" t="s">
        <v>17</v>
      </c>
      <c r="M1118" t="s">
        <v>17</v>
      </c>
      <c r="N1118" t="s">
        <v>17</v>
      </c>
      <c r="O1118" t="s">
        <v>17</v>
      </c>
      <c r="P1118" t="s">
        <v>17</v>
      </c>
    </row>
    <row r="1119" spans="2:16">
      <c r="B1119">
        <v>1991</v>
      </c>
      <c r="C1119">
        <v>4</v>
      </c>
      <c r="D1119">
        <v>10</v>
      </c>
      <c r="E1119">
        <v>29.52</v>
      </c>
      <c r="F1119">
        <v>2.5599319999999999</v>
      </c>
      <c r="G1119" t="s">
        <v>17</v>
      </c>
      <c r="H1119" t="s">
        <v>17</v>
      </c>
      <c r="I1119" t="s">
        <v>17</v>
      </c>
      <c r="J1119" t="s">
        <v>17</v>
      </c>
      <c r="K1119" t="s">
        <v>17</v>
      </c>
      <c r="L1119" t="s">
        <v>17</v>
      </c>
      <c r="M1119" t="s">
        <v>17</v>
      </c>
      <c r="N1119" t="s">
        <v>17</v>
      </c>
      <c r="O1119" t="s">
        <v>17</v>
      </c>
      <c r="P1119" t="s">
        <v>17</v>
      </c>
    </row>
    <row r="1120" spans="2:16">
      <c r="B1120">
        <v>1991</v>
      </c>
      <c r="C1120">
        <v>4</v>
      </c>
      <c r="D1120">
        <v>11</v>
      </c>
      <c r="E1120">
        <v>33.270000000000003</v>
      </c>
      <c r="F1120">
        <v>2.3829530000000001</v>
      </c>
      <c r="G1120" t="s">
        <v>17</v>
      </c>
      <c r="H1120" t="s">
        <v>17</v>
      </c>
      <c r="I1120" t="s">
        <v>17</v>
      </c>
      <c r="J1120" t="s">
        <v>17</v>
      </c>
      <c r="K1120" t="s">
        <v>17</v>
      </c>
      <c r="L1120" t="s">
        <v>17</v>
      </c>
      <c r="M1120" t="s">
        <v>17</v>
      </c>
      <c r="N1120" t="s">
        <v>17</v>
      </c>
      <c r="O1120" t="s">
        <v>17</v>
      </c>
      <c r="P1120" t="s">
        <v>17</v>
      </c>
    </row>
    <row r="1121" spans="2:16">
      <c r="B1121">
        <v>1991</v>
      </c>
      <c r="C1121">
        <v>4</v>
      </c>
      <c r="D1121">
        <v>12</v>
      </c>
      <c r="E1121">
        <v>33.76</v>
      </c>
      <c r="F1121">
        <v>2.4241299999999999</v>
      </c>
      <c r="G1121" t="s">
        <v>17</v>
      </c>
      <c r="H1121" t="s">
        <v>17</v>
      </c>
      <c r="I1121" t="s">
        <v>17</v>
      </c>
      <c r="J1121" t="s">
        <v>17</v>
      </c>
      <c r="K1121" t="s">
        <v>17</v>
      </c>
      <c r="L1121" t="s">
        <v>17</v>
      </c>
      <c r="M1121" t="s">
        <v>17</v>
      </c>
      <c r="N1121" t="s">
        <v>17</v>
      </c>
      <c r="O1121" t="s">
        <v>17</v>
      </c>
      <c r="P1121" t="s">
        <v>17</v>
      </c>
    </row>
    <row r="1122" spans="2:16">
      <c r="B1122">
        <v>1991</v>
      </c>
      <c r="C1122">
        <v>4</v>
      </c>
      <c r="D1122">
        <v>13</v>
      </c>
      <c r="E1122">
        <v>26.86</v>
      </c>
      <c r="F1122">
        <v>2.9183569999999999</v>
      </c>
      <c r="G1122" t="s">
        <v>17</v>
      </c>
      <c r="H1122" t="s">
        <v>17</v>
      </c>
      <c r="I1122" t="s">
        <v>17</v>
      </c>
      <c r="J1122" t="s">
        <v>17</v>
      </c>
      <c r="K1122" t="s">
        <v>17</v>
      </c>
      <c r="L1122" t="s">
        <v>17</v>
      </c>
      <c r="M1122" t="s">
        <v>17</v>
      </c>
      <c r="N1122" t="s">
        <v>17</v>
      </c>
      <c r="O1122" t="s">
        <v>17</v>
      </c>
      <c r="P1122" t="s">
        <v>17</v>
      </c>
    </row>
    <row r="1123" spans="2:16">
      <c r="B1123">
        <v>1991</v>
      </c>
      <c r="C1123">
        <v>4</v>
      </c>
      <c r="D1123">
        <v>14</v>
      </c>
      <c r="E1123">
        <v>36.18</v>
      </c>
      <c r="F1123">
        <v>2.5844619999999998</v>
      </c>
      <c r="G1123" t="s">
        <v>17</v>
      </c>
      <c r="H1123" t="s">
        <v>17</v>
      </c>
      <c r="I1123" t="s">
        <v>17</v>
      </c>
      <c r="J1123" t="s">
        <v>17</v>
      </c>
      <c r="K1123" t="s">
        <v>17</v>
      </c>
      <c r="L1123" t="s">
        <v>17</v>
      </c>
      <c r="M1123" t="s">
        <v>17</v>
      </c>
      <c r="N1123" t="s">
        <v>17</v>
      </c>
      <c r="O1123" t="s">
        <v>17</v>
      </c>
      <c r="P1123" t="s">
        <v>17</v>
      </c>
    </row>
    <row r="1124" spans="2:16">
      <c r="B1124">
        <v>1992</v>
      </c>
      <c r="C1124">
        <v>1</v>
      </c>
      <c r="D1124">
        <v>1</v>
      </c>
      <c r="E1124">
        <v>17.169899999999998</v>
      </c>
      <c r="F1124" t="s">
        <v>17</v>
      </c>
      <c r="G1124" t="s">
        <v>17</v>
      </c>
      <c r="H1124" t="s">
        <v>17</v>
      </c>
      <c r="I1124" t="s">
        <v>17</v>
      </c>
      <c r="J1124" t="s">
        <v>17</v>
      </c>
      <c r="K1124" t="s">
        <v>17</v>
      </c>
      <c r="L1124" t="s">
        <v>17</v>
      </c>
      <c r="M1124" t="s">
        <v>17</v>
      </c>
      <c r="N1124" t="s">
        <v>17</v>
      </c>
      <c r="O1124" t="s">
        <v>17</v>
      </c>
      <c r="P1124" t="s">
        <v>17</v>
      </c>
    </row>
    <row r="1125" spans="2:16">
      <c r="B1125">
        <v>1992</v>
      </c>
      <c r="C1125">
        <v>1</v>
      </c>
      <c r="D1125">
        <v>2</v>
      </c>
      <c r="E1125">
        <v>22.8811</v>
      </c>
      <c r="F1125" t="s">
        <v>17</v>
      </c>
      <c r="G1125" t="s">
        <v>17</v>
      </c>
      <c r="H1125" t="s">
        <v>17</v>
      </c>
      <c r="I1125" t="s">
        <v>17</v>
      </c>
      <c r="J1125" t="s">
        <v>17</v>
      </c>
      <c r="K1125" t="s">
        <v>17</v>
      </c>
      <c r="L1125" t="s">
        <v>17</v>
      </c>
      <c r="M1125" t="s">
        <v>17</v>
      </c>
      <c r="N1125" t="s">
        <v>17</v>
      </c>
      <c r="O1125" t="s">
        <v>17</v>
      </c>
      <c r="P1125" t="s">
        <v>17</v>
      </c>
    </row>
    <row r="1126" spans="2:16">
      <c r="B1126">
        <v>1992</v>
      </c>
      <c r="C1126">
        <v>1</v>
      </c>
      <c r="D1126">
        <v>3</v>
      </c>
      <c r="E1126">
        <v>23.207799999999999</v>
      </c>
      <c r="F1126" t="s">
        <v>17</v>
      </c>
      <c r="G1126" t="s">
        <v>17</v>
      </c>
      <c r="H1126" t="s">
        <v>17</v>
      </c>
      <c r="I1126" t="s">
        <v>17</v>
      </c>
      <c r="J1126" t="s">
        <v>17</v>
      </c>
      <c r="K1126" t="s">
        <v>17</v>
      </c>
      <c r="L1126" t="s">
        <v>17</v>
      </c>
      <c r="M1126" t="s">
        <v>17</v>
      </c>
      <c r="N1126" t="s">
        <v>17</v>
      </c>
      <c r="O1126" t="s">
        <v>17</v>
      </c>
      <c r="P1126" t="s">
        <v>17</v>
      </c>
    </row>
    <row r="1127" spans="2:16">
      <c r="B1127">
        <v>1992</v>
      </c>
      <c r="C1127">
        <v>1</v>
      </c>
      <c r="D1127">
        <v>4</v>
      </c>
      <c r="E1127">
        <v>28.580200000000001</v>
      </c>
      <c r="F1127" t="s">
        <v>17</v>
      </c>
      <c r="G1127" t="s">
        <v>17</v>
      </c>
      <c r="H1127" t="s">
        <v>17</v>
      </c>
      <c r="I1127" t="s">
        <v>17</v>
      </c>
      <c r="J1127" t="s">
        <v>17</v>
      </c>
      <c r="K1127" t="s">
        <v>17</v>
      </c>
      <c r="L1127" t="s">
        <v>17</v>
      </c>
      <c r="M1127" t="s">
        <v>17</v>
      </c>
      <c r="N1127" t="s">
        <v>17</v>
      </c>
      <c r="O1127" t="s">
        <v>17</v>
      </c>
      <c r="P1127" t="s">
        <v>17</v>
      </c>
    </row>
    <row r="1128" spans="2:16">
      <c r="B1128">
        <v>1992</v>
      </c>
      <c r="C1128">
        <v>1</v>
      </c>
      <c r="D1128">
        <v>5</v>
      </c>
      <c r="E1128">
        <v>38.332799999999999</v>
      </c>
      <c r="F1128" t="s">
        <v>17</v>
      </c>
      <c r="G1128" t="s">
        <v>17</v>
      </c>
      <c r="H1128" t="s">
        <v>17</v>
      </c>
      <c r="I1128" t="s">
        <v>17</v>
      </c>
      <c r="J1128" t="s">
        <v>17</v>
      </c>
      <c r="K1128" t="s">
        <v>17</v>
      </c>
      <c r="L1128" t="s">
        <v>17</v>
      </c>
      <c r="M1128" t="s">
        <v>17</v>
      </c>
      <c r="N1128" t="s">
        <v>17</v>
      </c>
      <c r="O1128" t="s">
        <v>17</v>
      </c>
      <c r="P1128" t="s">
        <v>17</v>
      </c>
    </row>
    <row r="1129" spans="2:16">
      <c r="B1129">
        <v>1992</v>
      </c>
      <c r="C1129">
        <v>1</v>
      </c>
      <c r="D1129">
        <v>6</v>
      </c>
      <c r="E1129">
        <v>38.235999999999997</v>
      </c>
      <c r="F1129" t="s">
        <v>17</v>
      </c>
      <c r="G1129" t="s">
        <v>17</v>
      </c>
      <c r="H1129" t="s">
        <v>17</v>
      </c>
      <c r="I1129" t="s">
        <v>17</v>
      </c>
      <c r="J1129" t="s">
        <v>17</v>
      </c>
      <c r="K1129" t="s">
        <v>17</v>
      </c>
      <c r="L1129" t="s">
        <v>17</v>
      </c>
      <c r="M1129" t="s">
        <v>17</v>
      </c>
      <c r="N1129" t="s">
        <v>17</v>
      </c>
      <c r="O1129" t="s">
        <v>17</v>
      </c>
      <c r="P1129" t="s">
        <v>17</v>
      </c>
    </row>
    <row r="1130" spans="2:16">
      <c r="B1130">
        <v>1992</v>
      </c>
      <c r="C1130">
        <v>1</v>
      </c>
      <c r="D1130">
        <v>7</v>
      </c>
      <c r="E1130">
        <v>41.406199999999998</v>
      </c>
      <c r="F1130" t="s">
        <v>17</v>
      </c>
      <c r="G1130" t="s">
        <v>17</v>
      </c>
      <c r="H1130" t="s">
        <v>17</v>
      </c>
      <c r="I1130" t="s">
        <v>17</v>
      </c>
      <c r="J1130" t="s">
        <v>17</v>
      </c>
      <c r="K1130" t="s">
        <v>17</v>
      </c>
      <c r="L1130" t="s">
        <v>17</v>
      </c>
      <c r="M1130" t="s">
        <v>17</v>
      </c>
      <c r="N1130" t="s">
        <v>17</v>
      </c>
      <c r="O1130" t="s">
        <v>17</v>
      </c>
      <c r="P1130" t="s">
        <v>17</v>
      </c>
    </row>
    <row r="1131" spans="2:16">
      <c r="B1131">
        <v>1992</v>
      </c>
      <c r="C1131">
        <v>1</v>
      </c>
      <c r="D1131">
        <v>8</v>
      </c>
      <c r="E1131">
        <v>45.677500000000002</v>
      </c>
      <c r="F1131" t="s">
        <v>17</v>
      </c>
      <c r="G1131" t="s">
        <v>17</v>
      </c>
      <c r="H1131" t="s">
        <v>17</v>
      </c>
      <c r="I1131" t="s">
        <v>17</v>
      </c>
      <c r="J1131" t="s">
        <v>17</v>
      </c>
      <c r="K1131" t="s">
        <v>17</v>
      </c>
      <c r="L1131" t="s">
        <v>17</v>
      </c>
      <c r="M1131" t="s">
        <v>17</v>
      </c>
      <c r="N1131" t="s">
        <v>17</v>
      </c>
      <c r="O1131" t="s">
        <v>17</v>
      </c>
      <c r="P1131" t="s">
        <v>17</v>
      </c>
    </row>
    <row r="1132" spans="2:16">
      <c r="B1132">
        <v>1992</v>
      </c>
      <c r="C1132">
        <v>1</v>
      </c>
      <c r="D1132">
        <v>9</v>
      </c>
      <c r="E1132">
        <v>37.122799999999998</v>
      </c>
      <c r="F1132" t="s">
        <v>17</v>
      </c>
      <c r="G1132" t="s">
        <v>17</v>
      </c>
      <c r="H1132" t="s">
        <v>17</v>
      </c>
      <c r="I1132" t="s">
        <v>17</v>
      </c>
      <c r="J1132" t="s">
        <v>17</v>
      </c>
      <c r="K1132" t="s">
        <v>17</v>
      </c>
      <c r="L1132" t="s">
        <v>17</v>
      </c>
      <c r="M1132" t="s">
        <v>17</v>
      </c>
      <c r="N1132" t="s">
        <v>17</v>
      </c>
      <c r="O1132" t="s">
        <v>17</v>
      </c>
      <c r="P1132" t="s">
        <v>17</v>
      </c>
    </row>
    <row r="1133" spans="2:16">
      <c r="B1133">
        <v>1992</v>
      </c>
      <c r="C1133">
        <v>1</v>
      </c>
      <c r="D1133">
        <v>10</v>
      </c>
      <c r="E1133">
        <v>36.191099999999999</v>
      </c>
      <c r="F1133" t="s">
        <v>17</v>
      </c>
      <c r="G1133" t="s">
        <v>17</v>
      </c>
      <c r="H1133" t="s">
        <v>17</v>
      </c>
      <c r="I1133" t="s">
        <v>17</v>
      </c>
      <c r="J1133" t="s">
        <v>17</v>
      </c>
      <c r="K1133" t="s">
        <v>17</v>
      </c>
      <c r="L1133" t="s">
        <v>17</v>
      </c>
      <c r="M1133" t="s">
        <v>17</v>
      </c>
      <c r="N1133" t="s">
        <v>17</v>
      </c>
      <c r="O1133" t="s">
        <v>17</v>
      </c>
      <c r="P1133" t="s">
        <v>17</v>
      </c>
    </row>
    <row r="1134" spans="2:16">
      <c r="B1134">
        <v>1992</v>
      </c>
      <c r="C1134">
        <v>1</v>
      </c>
      <c r="D1134">
        <v>11</v>
      </c>
      <c r="E1134">
        <v>41.8902</v>
      </c>
      <c r="F1134" t="s">
        <v>17</v>
      </c>
      <c r="G1134" t="s">
        <v>17</v>
      </c>
      <c r="H1134" t="s">
        <v>17</v>
      </c>
      <c r="I1134" t="s">
        <v>17</v>
      </c>
      <c r="J1134" t="s">
        <v>17</v>
      </c>
      <c r="K1134" t="s">
        <v>17</v>
      </c>
      <c r="L1134" t="s">
        <v>17</v>
      </c>
      <c r="M1134" t="s">
        <v>17</v>
      </c>
      <c r="N1134" t="s">
        <v>17</v>
      </c>
      <c r="O1134" t="s">
        <v>17</v>
      </c>
      <c r="P1134" t="s">
        <v>17</v>
      </c>
    </row>
    <row r="1135" spans="2:16">
      <c r="B1135">
        <v>1992</v>
      </c>
      <c r="C1135">
        <v>1</v>
      </c>
      <c r="D1135">
        <v>12</v>
      </c>
      <c r="E1135">
        <v>42.059600000000003</v>
      </c>
      <c r="F1135" t="s">
        <v>17</v>
      </c>
      <c r="G1135" t="s">
        <v>17</v>
      </c>
      <c r="H1135" t="s">
        <v>17</v>
      </c>
      <c r="I1135" t="s">
        <v>17</v>
      </c>
      <c r="J1135" t="s">
        <v>17</v>
      </c>
      <c r="K1135" t="s">
        <v>17</v>
      </c>
      <c r="L1135" t="s">
        <v>17</v>
      </c>
      <c r="M1135" t="s">
        <v>17</v>
      </c>
      <c r="N1135" t="s">
        <v>17</v>
      </c>
      <c r="O1135" t="s">
        <v>17</v>
      </c>
      <c r="P1135" t="s">
        <v>17</v>
      </c>
    </row>
    <row r="1136" spans="2:16">
      <c r="B1136">
        <v>1992</v>
      </c>
      <c r="C1136">
        <v>1</v>
      </c>
      <c r="D1136">
        <v>13</v>
      </c>
      <c r="E1136">
        <v>40.825400000000002</v>
      </c>
      <c r="F1136" t="s">
        <v>17</v>
      </c>
      <c r="G1136" t="s">
        <v>17</v>
      </c>
      <c r="H1136" t="s">
        <v>17</v>
      </c>
      <c r="I1136" t="s">
        <v>17</v>
      </c>
      <c r="J1136" t="s">
        <v>17</v>
      </c>
      <c r="K1136" t="s">
        <v>17</v>
      </c>
      <c r="L1136" t="s">
        <v>17</v>
      </c>
      <c r="M1136" t="s">
        <v>17</v>
      </c>
      <c r="N1136" t="s">
        <v>17</v>
      </c>
      <c r="O1136" t="s">
        <v>17</v>
      </c>
      <c r="P1136" t="s">
        <v>17</v>
      </c>
    </row>
    <row r="1137" spans="2:16">
      <c r="B1137">
        <v>1992</v>
      </c>
      <c r="C1137">
        <v>1</v>
      </c>
      <c r="D1137">
        <v>14</v>
      </c>
      <c r="E1137">
        <v>36.045900000000003</v>
      </c>
      <c r="F1137" t="s">
        <v>17</v>
      </c>
      <c r="G1137" t="s">
        <v>17</v>
      </c>
      <c r="H1137" t="s">
        <v>17</v>
      </c>
      <c r="I1137" t="s">
        <v>17</v>
      </c>
      <c r="J1137" t="s">
        <v>17</v>
      </c>
      <c r="K1137" t="s">
        <v>17</v>
      </c>
      <c r="L1137" t="s">
        <v>17</v>
      </c>
      <c r="M1137" t="s">
        <v>17</v>
      </c>
      <c r="N1137" t="s">
        <v>17</v>
      </c>
      <c r="O1137" t="s">
        <v>17</v>
      </c>
      <c r="P1137" t="s">
        <v>17</v>
      </c>
    </row>
    <row r="1138" spans="2:16">
      <c r="B1138">
        <v>1992</v>
      </c>
      <c r="C1138">
        <v>2</v>
      </c>
      <c r="D1138">
        <v>1</v>
      </c>
      <c r="E1138">
        <v>16.8795</v>
      </c>
      <c r="F1138" t="s">
        <v>17</v>
      </c>
      <c r="G1138" t="s">
        <v>17</v>
      </c>
      <c r="H1138" t="s">
        <v>17</v>
      </c>
      <c r="I1138" t="s">
        <v>17</v>
      </c>
      <c r="J1138" t="s">
        <v>17</v>
      </c>
      <c r="K1138" t="s">
        <v>17</v>
      </c>
      <c r="L1138" t="s">
        <v>17</v>
      </c>
      <c r="M1138" t="s">
        <v>17</v>
      </c>
      <c r="N1138" t="s">
        <v>17</v>
      </c>
      <c r="O1138" t="s">
        <v>17</v>
      </c>
      <c r="P1138" t="s">
        <v>17</v>
      </c>
    </row>
    <row r="1139" spans="2:16">
      <c r="B1139">
        <v>1992</v>
      </c>
      <c r="C1139">
        <v>2</v>
      </c>
      <c r="D1139">
        <v>2</v>
      </c>
      <c r="E1139">
        <v>14.895099999999999</v>
      </c>
      <c r="F1139" t="s">
        <v>17</v>
      </c>
      <c r="G1139" t="s">
        <v>17</v>
      </c>
      <c r="H1139" t="s">
        <v>17</v>
      </c>
      <c r="I1139" t="s">
        <v>17</v>
      </c>
      <c r="J1139" t="s">
        <v>17</v>
      </c>
      <c r="K1139" t="s">
        <v>17</v>
      </c>
      <c r="L1139" t="s">
        <v>17</v>
      </c>
      <c r="M1139" t="s">
        <v>17</v>
      </c>
      <c r="N1139" t="s">
        <v>17</v>
      </c>
      <c r="O1139" t="s">
        <v>17</v>
      </c>
      <c r="P1139" t="s">
        <v>17</v>
      </c>
    </row>
    <row r="1140" spans="2:16">
      <c r="B1140">
        <v>1992</v>
      </c>
      <c r="C1140">
        <v>2</v>
      </c>
      <c r="D1140">
        <v>3</v>
      </c>
      <c r="E1140">
        <v>24.272600000000001</v>
      </c>
      <c r="F1140" t="s">
        <v>17</v>
      </c>
      <c r="G1140" t="s">
        <v>17</v>
      </c>
      <c r="H1140" t="s">
        <v>17</v>
      </c>
      <c r="I1140" t="s">
        <v>17</v>
      </c>
      <c r="J1140" t="s">
        <v>17</v>
      </c>
      <c r="K1140" t="s">
        <v>17</v>
      </c>
      <c r="L1140" t="s">
        <v>17</v>
      </c>
      <c r="M1140" t="s">
        <v>17</v>
      </c>
      <c r="N1140" t="s">
        <v>17</v>
      </c>
      <c r="O1140" t="s">
        <v>17</v>
      </c>
      <c r="P1140" t="s">
        <v>17</v>
      </c>
    </row>
    <row r="1141" spans="2:16">
      <c r="B1141">
        <v>1992</v>
      </c>
      <c r="C1141">
        <v>2</v>
      </c>
      <c r="D1141">
        <v>4</v>
      </c>
      <c r="E1141">
        <v>35.392499999999998</v>
      </c>
      <c r="F1141" t="s">
        <v>17</v>
      </c>
      <c r="G1141" t="s">
        <v>17</v>
      </c>
      <c r="H1141" t="s">
        <v>17</v>
      </c>
      <c r="I1141" t="s">
        <v>17</v>
      </c>
      <c r="J1141" t="s">
        <v>17</v>
      </c>
      <c r="K1141" t="s">
        <v>17</v>
      </c>
      <c r="L1141" t="s">
        <v>17</v>
      </c>
      <c r="M1141" t="s">
        <v>17</v>
      </c>
      <c r="N1141" t="s">
        <v>17</v>
      </c>
      <c r="O1141" t="s">
        <v>17</v>
      </c>
      <c r="P1141" t="s">
        <v>17</v>
      </c>
    </row>
    <row r="1142" spans="2:16">
      <c r="B1142">
        <v>1992</v>
      </c>
      <c r="C1142">
        <v>2</v>
      </c>
      <c r="D1142">
        <v>5</v>
      </c>
      <c r="E1142">
        <v>33.7348</v>
      </c>
      <c r="F1142" t="s">
        <v>17</v>
      </c>
      <c r="G1142" t="s">
        <v>17</v>
      </c>
      <c r="H1142" t="s">
        <v>17</v>
      </c>
      <c r="I1142" t="s">
        <v>17</v>
      </c>
      <c r="J1142" t="s">
        <v>17</v>
      </c>
      <c r="K1142" t="s">
        <v>17</v>
      </c>
      <c r="L1142" t="s">
        <v>17</v>
      </c>
      <c r="M1142" t="s">
        <v>17</v>
      </c>
      <c r="N1142" t="s">
        <v>17</v>
      </c>
      <c r="O1142" t="s">
        <v>17</v>
      </c>
      <c r="P1142" t="s">
        <v>17</v>
      </c>
    </row>
    <row r="1143" spans="2:16">
      <c r="B1143">
        <v>1992</v>
      </c>
      <c r="C1143">
        <v>2</v>
      </c>
      <c r="D1143">
        <v>6</v>
      </c>
      <c r="E1143">
        <v>43.100200000000001</v>
      </c>
      <c r="F1143" t="s">
        <v>17</v>
      </c>
      <c r="G1143" t="s">
        <v>17</v>
      </c>
      <c r="H1143" t="s">
        <v>17</v>
      </c>
      <c r="I1143" t="s">
        <v>17</v>
      </c>
      <c r="J1143" t="s">
        <v>17</v>
      </c>
      <c r="K1143" t="s">
        <v>17</v>
      </c>
      <c r="L1143" t="s">
        <v>17</v>
      </c>
      <c r="M1143" t="s">
        <v>17</v>
      </c>
      <c r="N1143" t="s">
        <v>17</v>
      </c>
      <c r="O1143" t="s">
        <v>17</v>
      </c>
      <c r="P1143" t="s">
        <v>17</v>
      </c>
    </row>
    <row r="1144" spans="2:16">
      <c r="B1144">
        <v>1992</v>
      </c>
      <c r="C1144">
        <v>2</v>
      </c>
      <c r="D1144">
        <v>7</v>
      </c>
      <c r="E1144">
        <v>34.545499999999997</v>
      </c>
      <c r="F1144" t="s">
        <v>17</v>
      </c>
      <c r="G1144" t="s">
        <v>17</v>
      </c>
      <c r="H1144" t="s">
        <v>17</v>
      </c>
      <c r="I1144" t="s">
        <v>17</v>
      </c>
      <c r="J1144" t="s">
        <v>17</v>
      </c>
      <c r="K1144" t="s">
        <v>17</v>
      </c>
      <c r="L1144" t="s">
        <v>17</v>
      </c>
      <c r="M1144" t="s">
        <v>17</v>
      </c>
      <c r="N1144" t="s">
        <v>17</v>
      </c>
      <c r="O1144" t="s">
        <v>17</v>
      </c>
      <c r="P1144" t="s">
        <v>17</v>
      </c>
    </row>
    <row r="1145" spans="2:16">
      <c r="B1145">
        <v>1992</v>
      </c>
      <c r="C1145">
        <v>2</v>
      </c>
      <c r="D1145">
        <v>8</v>
      </c>
      <c r="E1145">
        <v>41.018999999999998</v>
      </c>
      <c r="F1145" t="s">
        <v>17</v>
      </c>
      <c r="G1145" t="s">
        <v>17</v>
      </c>
      <c r="H1145" t="s">
        <v>17</v>
      </c>
      <c r="I1145" t="s">
        <v>17</v>
      </c>
      <c r="J1145" t="s">
        <v>17</v>
      </c>
      <c r="K1145" t="s">
        <v>17</v>
      </c>
      <c r="L1145" t="s">
        <v>17</v>
      </c>
      <c r="M1145" t="s">
        <v>17</v>
      </c>
      <c r="N1145" t="s">
        <v>17</v>
      </c>
      <c r="O1145" t="s">
        <v>17</v>
      </c>
      <c r="P1145" t="s">
        <v>17</v>
      </c>
    </row>
    <row r="1146" spans="2:16">
      <c r="B1146">
        <v>1992</v>
      </c>
      <c r="C1146">
        <v>2</v>
      </c>
      <c r="D1146">
        <v>9</v>
      </c>
      <c r="E1146">
        <v>41.575600000000001</v>
      </c>
      <c r="F1146" t="s">
        <v>17</v>
      </c>
      <c r="G1146" t="s">
        <v>17</v>
      </c>
      <c r="H1146" t="s">
        <v>17</v>
      </c>
      <c r="I1146" t="s">
        <v>17</v>
      </c>
      <c r="J1146" t="s">
        <v>17</v>
      </c>
      <c r="K1146" t="s">
        <v>17</v>
      </c>
      <c r="L1146" t="s">
        <v>17</v>
      </c>
      <c r="M1146" t="s">
        <v>17</v>
      </c>
      <c r="N1146" t="s">
        <v>17</v>
      </c>
      <c r="O1146" t="s">
        <v>17</v>
      </c>
      <c r="P1146" t="s">
        <v>17</v>
      </c>
    </row>
    <row r="1147" spans="2:16">
      <c r="B1147">
        <v>1992</v>
      </c>
      <c r="C1147">
        <v>2</v>
      </c>
      <c r="D1147">
        <v>10</v>
      </c>
      <c r="E1147">
        <v>38.744199999999999</v>
      </c>
      <c r="F1147" t="s">
        <v>17</v>
      </c>
      <c r="G1147" t="s">
        <v>17</v>
      </c>
      <c r="H1147" t="s">
        <v>17</v>
      </c>
      <c r="I1147" t="s">
        <v>17</v>
      </c>
      <c r="J1147" t="s">
        <v>17</v>
      </c>
      <c r="K1147" t="s">
        <v>17</v>
      </c>
      <c r="L1147" t="s">
        <v>17</v>
      </c>
      <c r="M1147" t="s">
        <v>17</v>
      </c>
      <c r="N1147" t="s">
        <v>17</v>
      </c>
      <c r="O1147" t="s">
        <v>17</v>
      </c>
      <c r="P1147" t="s">
        <v>17</v>
      </c>
    </row>
    <row r="1148" spans="2:16">
      <c r="B1148">
        <v>1992</v>
      </c>
      <c r="C1148">
        <v>2</v>
      </c>
      <c r="D1148">
        <v>11</v>
      </c>
      <c r="E1148">
        <v>37.6068</v>
      </c>
      <c r="F1148" t="s">
        <v>17</v>
      </c>
      <c r="G1148" t="s">
        <v>17</v>
      </c>
      <c r="H1148" t="s">
        <v>17</v>
      </c>
      <c r="I1148" t="s">
        <v>17</v>
      </c>
      <c r="J1148" t="s">
        <v>17</v>
      </c>
      <c r="K1148" t="s">
        <v>17</v>
      </c>
      <c r="L1148" t="s">
        <v>17</v>
      </c>
      <c r="M1148" t="s">
        <v>17</v>
      </c>
      <c r="N1148" t="s">
        <v>17</v>
      </c>
      <c r="O1148" t="s">
        <v>17</v>
      </c>
      <c r="P1148" t="s">
        <v>17</v>
      </c>
    </row>
    <row r="1149" spans="2:16">
      <c r="B1149">
        <v>1992</v>
      </c>
      <c r="C1149">
        <v>2</v>
      </c>
      <c r="D1149">
        <v>12</v>
      </c>
      <c r="E1149">
        <v>45.157200000000003</v>
      </c>
      <c r="F1149" t="s">
        <v>17</v>
      </c>
      <c r="G1149" t="s">
        <v>17</v>
      </c>
      <c r="H1149" t="s">
        <v>17</v>
      </c>
      <c r="I1149" t="s">
        <v>17</v>
      </c>
      <c r="J1149" t="s">
        <v>17</v>
      </c>
      <c r="K1149" t="s">
        <v>17</v>
      </c>
      <c r="L1149" t="s">
        <v>17</v>
      </c>
      <c r="M1149" t="s">
        <v>17</v>
      </c>
      <c r="N1149" t="s">
        <v>17</v>
      </c>
      <c r="O1149" t="s">
        <v>17</v>
      </c>
      <c r="P1149" t="s">
        <v>17</v>
      </c>
    </row>
    <row r="1150" spans="2:16">
      <c r="B1150">
        <v>1992</v>
      </c>
      <c r="C1150">
        <v>2</v>
      </c>
      <c r="D1150">
        <v>13</v>
      </c>
      <c r="E1150">
        <v>38.913600000000002</v>
      </c>
      <c r="F1150" t="s">
        <v>17</v>
      </c>
      <c r="G1150" t="s">
        <v>17</v>
      </c>
      <c r="H1150" t="s">
        <v>17</v>
      </c>
      <c r="I1150" t="s">
        <v>17</v>
      </c>
      <c r="J1150" t="s">
        <v>17</v>
      </c>
      <c r="K1150" t="s">
        <v>17</v>
      </c>
      <c r="L1150" t="s">
        <v>17</v>
      </c>
      <c r="M1150" t="s">
        <v>17</v>
      </c>
      <c r="N1150" t="s">
        <v>17</v>
      </c>
      <c r="O1150" t="s">
        <v>17</v>
      </c>
      <c r="P1150" t="s">
        <v>17</v>
      </c>
    </row>
    <row r="1151" spans="2:16">
      <c r="B1151">
        <v>1992</v>
      </c>
      <c r="C1151">
        <v>2</v>
      </c>
      <c r="D1151">
        <v>14</v>
      </c>
      <c r="E1151">
        <v>43.463200000000001</v>
      </c>
      <c r="F1151" t="s">
        <v>17</v>
      </c>
      <c r="G1151" t="s">
        <v>17</v>
      </c>
      <c r="H1151" t="s">
        <v>17</v>
      </c>
      <c r="I1151" t="s">
        <v>17</v>
      </c>
      <c r="J1151" t="s">
        <v>17</v>
      </c>
      <c r="K1151" t="s">
        <v>17</v>
      </c>
      <c r="L1151" t="s">
        <v>17</v>
      </c>
      <c r="M1151" t="s">
        <v>17</v>
      </c>
      <c r="N1151" t="s">
        <v>17</v>
      </c>
      <c r="O1151" t="s">
        <v>17</v>
      </c>
      <c r="P1151" t="s">
        <v>17</v>
      </c>
    </row>
    <row r="1152" spans="2:16">
      <c r="B1152">
        <v>1992</v>
      </c>
      <c r="C1152">
        <v>3</v>
      </c>
      <c r="D1152">
        <v>1</v>
      </c>
      <c r="E1152">
        <v>24.393599999999999</v>
      </c>
      <c r="F1152" t="s">
        <v>17</v>
      </c>
      <c r="G1152" t="s">
        <v>17</v>
      </c>
      <c r="H1152" t="s">
        <v>17</v>
      </c>
      <c r="I1152" t="s">
        <v>17</v>
      </c>
      <c r="J1152" t="s">
        <v>17</v>
      </c>
      <c r="K1152" t="s">
        <v>17</v>
      </c>
      <c r="L1152" t="s">
        <v>17</v>
      </c>
      <c r="M1152" t="s">
        <v>17</v>
      </c>
      <c r="N1152" t="s">
        <v>17</v>
      </c>
      <c r="O1152" t="s">
        <v>17</v>
      </c>
      <c r="P1152" t="s">
        <v>17</v>
      </c>
    </row>
    <row r="1153" spans="2:16">
      <c r="B1153">
        <v>1992</v>
      </c>
      <c r="C1153">
        <v>3</v>
      </c>
      <c r="D1153">
        <v>2</v>
      </c>
      <c r="E1153">
        <v>14.6652</v>
      </c>
      <c r="F1153" t="s">
        <v>17</v>
      </c>
      <c r="G1153" t="s">
        <v>17</v>
      </c>
      <c r="H1153" t="s">
        <v>17</v>
      </c>
      <c r="I1153" t="s">
        <v>17</v>
      </c>
      <c r="J1153" t="s">
        <v>17</v>
      </c>
      <c r="K1153" t="s">
        <v>17</v>
      </c>
      <c r="L1153" t="s">
        <v>17</v>
      </c>
      <c r="M1153" t="s">
        <v>17</v>
      </c>
      <c r="N1153" t="s">
        <v>17</v>
      </c>
      <c r="O1153" t="s">
        <v>17</v>
      </c>
      <c r="P1153" t="s">
        <v>17</v>
      </c>
    </row>
    <row r="1154" spans="2:16">
      <c r="B1154">
        <v>1992</v>
      </c>
      <c r="C1154">
        <v>3</v>
      </c>
      <c r="D1154">
        <v>3</v>
      </c>
      <c r="E1154">
        <v>30.165299999999998</v>
      </c>
      <c r="F1154" t="s">
        <v>17</v>
      </c>
      <c r="G1154" t="s">
        <v>17</v>
      </c>
      <c r="H1154" t="s">
        <v>17</v>
      </c>
      <c r="I1154" t="s">
        <v>17</v>
      </c>
      <c r="J1154" t="s">
        <v>17</v>
      </c>
      <c r="K1154" t="s">
        <v>17</v>
      </c>
      <c r="L1154" t="s">
        <v>17</v>
      </c>
      <c r="M1154" t="s">
        <v>17</v>
      </c>
      <c r="N1154" t="s">
        <v>17</v>
      </c>
      <c r="O1154" t="s">
        <v>17</v>
      </c>
      <c r="P1154" t="s">
        <v>17</v>
      </c>
    </row>
    <row r="1155" spans="2:16">
      <c r="B1155">
        <v>1992</v>
      </c>
      <c r="C1155">
        <v>3</v>
      </c>
      <c r="D1155">
        <v>4</v>
      </c>
      <c r="E1155">
        <v>37.703600000000002</v>
      </c>
      <c r="F1155" t="s">
        <v>17</v>
      </c>
      <c r="G1155" t="s">
        <v>17</v>
      </c>
      <c r="H1155" t="s">
        <v>17</v>
      </c>
      <c r="I1155" t="s">
        <v>17</v>
      </c>
      <c r="J1155" t="s">
        <v>17</v>
      </c>
      <c r="K1155" t="s">
        <v>17</v>
      </c>
      <c r="L1155" t="s">
        <v>17</v>
      </c>
      <c r="M1155" t="s">
        <v>17</v>
      </c>
      <c r="N1155" t="s">
        <v>17</v>
      </c>
      <c r="O1155" t="s">
        <v>17</v>
      </c>
      <c r="P1155" t="s">
        <v>17</v>
      </c>
    </row>
    <row r="1156" spans="2:16">
      <c r="B1156">
        <v>1992</v>
      </c>
      <c r="C1156">
        <v>3</v>
      </c>
      <c r="D1156">
        <v>5</v>
      </c>
      <c r="E1156">
        <v>38.453800000000001</v>
      </c>
      <c r="F1156" t="s">
        <v>17</v>
      </c>
      <c r="G1156" t="s">
        <v>17</v>
      </c>
      <c r="H1156" t="s">
        <v>17</v>
      </c>
      <c r="I1156" t="s">
        <v>17</v>
      </c>
      <c r="J1156" t="s">
        <v>17</v>
      </c>
      <c r="K1156" t="s">
        <v>17</v>
      </c>
      <c r="L1156" t="s">
        <v>17</v>
      </c>
      <c r="M1156" t="s">
        <v>17</v>
      </c>
      <c r="N1156" t="s">
        <v>17</v>
      </c>
      <c r="O1156" t="s">
        <v>17</v>
      </c>
      <c r="P1156" t="s">
        <v>17</v>
      </c>
    </row>
    <row r="1157" spans="2:16">
      <c r="B1157">
        <v>1992</v>
      </c>
      <c r="C1157">
        <v>3</v>
      </c>
      <c r="D1157">
        <v>6</v>
      </c>
      <c r="E1157">
        <v>43.995600000000003</v>
      </c>
      <c r="F1157" t="s">
        <v>17</v>
      </c>
      <c r="G1157" t="s">
        <v>17</v>
      </c>
      <c r="H1157" t="s">
        <v>17</v>
      </c>
      <c r="I1157" t="s">
        <v>17</v>
      </c>
      <c r="J1157" t="s">
        <v>17</v>
      </c>
      <c r="K1157" t="s">
        <v>17</v>
      </c>
      <c r="L1157" t="s">
        <v>17</v>
      </c>
      <c r="M1157" t="s">
        <v>17</v>
      </c>
      <c r="N1157" t="s">
        <v>17</v>
      </c>
      <c r="O1157" t="s">
        <v>17</v>
      </c>
      <c r="P1157" t="s">
        <v>17</v>
      </c>
    </row>
    <row r="1158" spans="2:16">
      <c r="B1158">
        <v>1992</v>
      </c>
      <c r="C1158">
        <v>3</v>
      </c>
      <c r="D1158">
        <v>7</v>
      </c>
      <c r="E1158">
        <v>41.14</v>
      </c>
      <c r="F1158" t="s">
        <v>17</v>
      </c>
      <c r="G1158" t="s">
        <v>17</v>
      </c>
      <c r="H1158" t="s">
        <v>17</v>
      </c>
      <c r="I1158" t="s">
        <v>17</v>
      </c>
      <c r="J1158" t="s">
        <v>17</v>
      </c>
      <c r="K1158" t="s">
        <v>17</v>
      </c>
      <c r="L1158" t="s">
        <v>17</v>
      </c>
      <c r="M1158" t="s">
        <v>17</v>
      </c>
      <c r="N1158" t="s">
        <v>17</v>
      </c>
      <c r="O1158" t="s">
        <v>17</v>
      </c>
      <c r="P1158" t="s">
        <v>17</v>
      </c>
    </row>
    <row r="1159" spans="2:16">
      <c r="B1159">
        <v>1992</v>
      </c>
      <c r="C1159">
        <v>3</v>
      </c>
      <c r="D1159">
        <v>8</v>
      </c>
      <c r="E1159">
        <v>40.365600000000001</v>
      </c>
      <c r="F1159" t="s">
        <v>17</v>
      </c>
      <c r="G1159" t="s">
        <v>17</v>
      </c>
      <c r="H1159" t="s">
        <v>17</v>
      </c>
      <c r="I1159" t="s">
        <v>17</v>
      </c>
      <c r="J1159" t="s">
        <v>17</v>
      </c>
      <c r="K1159" t="s">
        <v>17</v>
      </c>
      <c r="L1159" t="s">
        <v>17</v>
      </c>
      <c r="M1159" t="s">
        <v>17</v>
      </c>
      <c r="N1159" t="s">
        <v>17</v>
      </c>
      <c r="O1159" t="s">
        <v>17</v>
      </c>
      <c r="P1159" t="s">
        <v>17</v>
      </c>
    </row>
    <row r="1160" spans="2:16">
      <c r="B1160">
        <v>1992</v>
      </c>
      <c r="C1160">
        <v>3</v>
      </c>
      <c r="D1160">
        <v>9</v>
      </c>
      <c r="E1160">
        <v>35.997500000000002</v>
      </c>
      <c r="F1160" t="s">
        <v>17</v>
      </c>
      <c r="G1160" t="s">
        <v>17</v>
      </c>
      <c r="H1160" t="s">
        <v>17</v>
      </c>
      <c r="I1160" t="s">
        <v>17</v>
      </c>
      <c r="J1160" t="s">
        <v>17</v>
      </c>
      <c r="K1160" t="s">
        <v>17</v>
      </c>
      <c r="L1160" t="s">
        <v>17</v>
      </c>
      <c r="M1160" t="s">
        <v>17</v>
      </c>
      <c r="N1160" t="s">
        <v>17</v>
      </c>
      <c r="O1160" t="s">
        <v>17</v>
      </c>
      <c r="P1160" t="s">
        <v>17</v>
      </c>
    </row>
    <row r="1161" spans="2:16">
      <c r="B1161">
        <v>1992</v>
      </c>
      <c r="C1161">
        <v>3</v>
      </c>
      <c r="D1161">
        <v>10</v>
      </c>
      <c r="E1161">
        <v>40.171999999999997</v>
      </c>
      <c r="F1161" t="s">
        <v>17</v>
      </c>
      <c r="G1161" t="s">
        <v>17</v>
      </c>
      <c r="H1161" t="s">
        <v>17</v>
      </c>
      <c r="I1161" t="s">
        <v>17</v>
      </c>
      <c r="J1161" t="s">
        <v>17</v>
      </c>
      <c r="K1161" t="s">
        <v>17</v>
      </c>
      <c r="L1161" t="s">
        <v>17</v>
      </c>
      <c r="M1161" t="s">
        <v>17</v>
      </c>
      <c r="N1161" t="s">
        <v>17</v>
      </c>
      <c r="O1161" t="s">
        <v>17</v>
      </c>
      <c r="P1161" t="s">
        <v>17</v>
      </c>
    </row>
    <row r="1162" spans="2:16">
      <c r="B1162">
        <v>1992</v>
      </c>
      <c r="C1162">
        <v>3</v>
      </c>
      <c r="D1162">
        <v>11</v>
      </c>
      <c r="E1162">
        <v>43.124400000000001</v>
      </c>
      <c r="F1162" t="s">
        <v>17</v>
      </c>
      <c r="G1162" t="s">
        <v>17</v>
      </c>
      <c r="H1162" t="s">
        <v>17</v>
      </c>
      <c r="I1162" t="s">
        <v>17</v>
      </c>
      <c r="J1162" t="s">
        <v>17</v>
      </c>
      <c r="K1162" t="s">
        <v>17</v>
      </c>
      <c r="L1162" t="s">
        <v>17</v>
      </c>
      <c r="M1162" t="s">
        <v>17</v>
      </c>
      <c r="N1162" t="s">
        <v>17</v>
      </c>
      <c r="O1162" t="s">
        <v>17</v>
      </c>
      <c r="P1162" t="s">
        <v>17</v>
      </c>
    </row>
    <row r="1163" spans="2:16">
      <c r="B1163">
        <v>1992</v>
      </c>
      <c r="C1163">
        <v>3</v>
      </c>
      <c r="D1163">
        <v>12</v>
      </c>
      <c r="E1163">
        <v>36.905000000000001</v>
      </c>
      <c r="F1163" t="s">
        <v>17</v>
      </c>
      <c r="G1163" t="s">
        <v>17</v>
      </c>
      <c r="H1163" t="s">
        <v>17</v>
      </c>
      <c r="I1163" t="s">
        <v>17</v>
      </c>
      <c r="J1163" t="s">
        <v>17</v>
      </c>
      <c r="K1163" t="s">
        <v>17</v>
      </c>
      <c r="L1163" t="s">
        <v>17</v>
      </c>
      <c r="M1163" t="s">
        <v>17</v>
      </c>
      <c r="N1163" t="s">
        <v>17</v>
      </c>
      <c r="O1163" t="s">
        <v>17</v>
      </c>
      <c r="P1163" t="s">
        <v>17</v>
      </c>
    </row>
    <row r="1164" spans="2:16">
      <c r="B1164">
        <v>1992</v>
      </c>
      <c r="C1164">
        <v>3</v>
      </c>
      <c r="D1164">
        <v>13</v>
      </c>
      <c r="E1164">
        <v>34.9206</v>
      </c>
      <c r="F1164" t="s">
        <v>17</v>
      </c>
      <c r="G1164" t="s">
        <v>17</v>
      </c>
      <c r="H1164" t="s">
        <v>17</v>
      </c>
      <c r="I1164" t="s">
        <v>17</v>
      </c>
      <c r="J1164" t="s">
        <v>17</v>
      </c>
      <c r="K1164" t="s">
        <v>17</v>
      </c>
      <c r="L1164" t="s">
        <v>17</v>
      </c>
      <c r="M1164" t="s">
        <v>17</v>
      </c>
      <c r="N1164" t="s">
        <v>17</v>
      </c>
      <c r="O1164" t="s">
        <v>17</v>
      </c>
      <c r="P1164" t="s">
        <v>17</v>
      </c>
    </row>
    <row r="1165" spans="2:16">
      <c r="B1165">
        <v>1992</v>
      </c>
      <c r="C1165">
        <v>3</v>
      </c>
      <c r="D1165">
        <v>14</v>
      </c>
      <c r="E1165">
        <v>39.325000000000003</v>
      </c>
      <c r="F1165" t="s">
        <v>17</v>
      </c>
      <c r="G1165" t="s">
        <v>17</v>
      </c>
      <c r="H1165" t="s">
        <v>17</v>
      </c>
      <c r="I1165" t="s">
        <v>17</v>
      </c>
      <c r="J1165" t="s">
        <v>17</v>
      </c>
      <c r="K1165" t="s">
        <v>17</v>
      </c>
      <c r="L1165" t="s">
        <v>17</v>
      </c>
      <c r="M1165" t="s">
        <v>17</v>
      </c>
      <c r="N1165" t="s">
        <v>17</v>
      </c>
      <c r="O1165" t="s">
        <v>17</v>
      </c>
      <c r="P1165" t="s">
        <v>17</v>
      </c>
    </row>
    <row r="1166" spans="2:16">
      <c r="B1166">
        <v>1992</v>
      </c>
      <c r="C1166">
        <v>4</v>
      </c>
      <c r="D1166">
        <v>1</v>
      </c>
      <c r="E1166">
        <v>22.203499999999998</v>
      </c>
      <c r="F1166" t="s">
        <v>17</v>
      </c>
      <c r="G1166" t="s">
        <v>17</v>
      </c>
      <c r="H1166" t="s">
        <v>17</v>
      </c>
      <c r="I1166" t="s">
        <v>17</v>
      </c>
      <c r="J1166" t="s">
        <v>17</v>
      </c>
      <c r="K1166" t="s">
        <v>17</v>
      </c>
      <c r="L1166" t="s">
        <v>17</v>
      </c>
      <c r="M1166" t="s">
        <v>17</v>
      </c>
      <c r="N1166" t="s">
        <v>17</v>
      </c>
      <c r="O1166" t="s">
        <v>17</v>
      </c>
      <c r="P1166" t="s">
        <v>17</v>
      </c>
    </row>
    <row r="1167" spans="2:16">
      <c r="B1167">
        <v>1992</v>
      </c>
      <c r="C1167">
        <v>4</v>
      </c>
      <c r="D1167">
        <v>2</v>
      </c>
      <c r="E1167">
        <v>19.117999999999999</v>
      </c>
      <c r="F1167" t="s">
        <v>17</v>
      </c>
      <c r="G1167" t="s">
        <v>17</v>
      </c>
      <c r="H1167" t="s">
        <v>17</v>
      </c>
      <c r="I1167" t="s">
        <v>17</v>
      </c>
      <c r="J1167" t="s">
        <v>17</v>
      </c>
      <c r="K1167" t="s">
        <v>17</v>
      </c>
      <c r="L1167" t="s">
        <v>17</v>
      </c>
      <c r="M1167" t="s">
        <v>17</v>
      </c>
      <c r="N1167" t="s">
        <v>17</v>
      </c>
      <c r="O1167" t="s">
        <v>17</v>
      </c>
      <c r="P1167" t="s">
        <v>17</v>
      </c>
    </row>
    <row r="1168" spans="2:16">
      <c r="B1168">
        <v>1992</v>
      </c>
      <c r="C1168">
        <v>4</v>
      </c>
      <c r="D1168">
        <v>3</v>
      </c>
      <c r="E1168">
        <v>33.274999999999999</v>
      </c>
      <c r="F1168" t="s">
        <v>17</v>
      </c>
      <c r="G1168" t="s">
        <v>17</v>
      </c>
      <c r="H1168" t="s">
        <v>17</v>
      </c>
      <c r="I1168" t="s">
        <v>17</v>
      </c>
      <c r="J1168" t="s">
        <v>17</v>
      </c>
      <c r="K1168" t="s">
        <v>17</v>
      </c>
      <c r="L1168" t="s">
        <v>17</v>
      </c>
      <c r="M1168" t="s">
        <v>17</v>
      </c>
      <c r="N1168" t="s">
        <v>17</v>
      </c>
      <c r="O1168" t="s">
        <v>17</v>
      </c>
      <c r="P1168" t="s">
        <v>17</v>
      </c>
    </row>
    <row r="1169" spans="2:16">
      <c r="B1169">
        <v>1992</v>
      </c>
      <c r="C1169">
        <v>4</v>
      </c>
      <c r="D1169">
        <v>4</v>
      </c>
      <c r="E1169">
        <v>36.4452</v>
      </c>
      <c r="F1169" t="s">
        <v>17</v>
      </c>
      <c r="G1169" t="s">
        <v>17</v>
      </c>
      <c r="H1169" t="s">
        <v>17</v>
      </c>
      <c r="I1169" t="s">
        <v>17</v>
      </c>
      <c r="J1169" t="s">
        <v>17</v>
      </c>
      <c r="K1169" t="s">
        <v>17</v>
      </c>
      <c r="L1169" t="s">
        <v>17</v>
      </c>
      <c r="M1169" t="s">
        <v>17</v>
      </c>
      <c r="N1169" t="s">
        <v>17</v>
      </c>
      <c r="O1169" t="s">
        <v>17</v>
      </c>
      <c r="P1169" t="s">
        <v>17</v>
      </c>
    </row>
    <row r="1170" spans="2:16">
      <c r="B1170">
        <v>1992</v>
      </c>
      <c r="C1170">
        <v>4</v>
      </c>
      <c r="D1170">
        <v>5</v>
      </c>
      <c r="E1170">
        <v>42.446800000000003</v>
      </c>
      <c r="F1170" t="s">
        <v>17</v>
      </c>
      <c r="G1170" t="s">
        <v>17</v>
      </c>
      <c r="H1170" t="s">
        <v>17</v>
      </c>
      <c r="I1170" t="s">
        <v>17</v>
      </c>
      <c r="J1170" t="s">
        <v>17</v>
      </c>
      <c r="K1170" t="s">
        <v>17</v>
      </c>
      <c r="L1170" t="s">
        <v>17</v>
      </c>
      <c r="M1170" t="s">
        <v>17</v>
      </c>
      <c r="N1170" t="s">
        <v>17</v>
      </c>
      <c r="O1170" t="s">
        <v>17</v>
      </c>
      <c r="P1170" t="s">
        <v>17</v>
      </c>
    </row>
    <row r="1171" spans="2:16">
      <c r="B1171">
        <v>1992</v>
      </c>
      <c r="C1171">
        <v>4</v>
      </c>
      <c r="D1171">
        <v>6</v>
      </c>
      <c r="E1171">
        <v>41.381999999999998</v>
      </c>
      <c r="F1171" t="s">
        <v>17</v>
      </c>
      <c r="G1171" t="s">
        <v>17</v>
      </c>
      <c r="H1171" t="s">
        <v>17</v>
      </c>
      <c r="I1171" t="s">
        <v>17</v>
      </c>
      <c r="J1171" t="s">
        <v>17</v>
      </c>
      <c r="K1171" t="s">
        <v>17</v>
      </c>
      <c r="L1171" t="s">
        <v>17</v>
      </c>
      <c r="M1171" t="s">
        <v>17</v>
      </c>
      <c r="N1171" t="s">
        <v>17</v>
      </c>
      <c r="O1171" t="s">
        <v>17</v>
      </c>
      <c r="P1171" t="s">
        <v>17</v>
      </c>
    </row>
    <row r="1172" spans="2:16">
      <c r="B1172">
        <v>1992</v>
      </c>
      <c r="C1172">
        <v>4</v>
      </c>
      <c r="D1172">
        <v>7</v>
      </c>
      <c r="E1172">
        <v>37.897199999999998</v>
      </c>
      <c r="F1172" t="s">
        <v>17</v>
      </c>
      <c r="G1172" t="s">
        <v>17</v>
      </c>
      <c r="H1172" t="s">
        <v>17</v>
      </c>
      <c r="I1172" t="s">
        <v>17</v>
      </c>
      <c r="J1172" t="s">
        <v>17</v>
      </c>
      <c r="K1172" t="s">
        <v>17</v>
      </c>
      <c r="L1172" t="s">
        <v>17</v>
      </c>
      <c r="M1172" t="s">
        <v>17</v>
      </c>
      <c r="N1172" t="s">
        <v>17</v>
      </c>
      <c r="O1172" t="s">
        <v>17</v>
      </c>
      <c r="P1172" t="s">
        <v>17</v>
      </c>
    </row>
    <row r="1173" spans="2:16">
      <c r="B1173">
        <v>1992</v>
      </c>
      <c r="C1173">
        <v>4</v>
      </c>
      <c r="D1173">
        <v>8</v>
      </c>
      <c r="E1173">
        <v>43.269599999999997</v>
      </c>
      <c r="F1173" t="s">
        <v>17</v>
      </c>
      <c r="G1173" t="s">
        <v>17</v>
      </c>
      <c r="H1173" t="s">
        <v>17</v>
      </c>
      <c r="I1173" t="s">
        <v>17</v>
      </c>
      <c r="J1173" t="s">
        <v>17</v>
      </c>
      <c r="K1173" t="s">
        <v>17</v>
      </c>
      <c r="L1173" t="s">
        <v>17</v>
      </c>
      <c r="M1173" t="s">
        <v>17</v>
      </c>
      <c r="N1173" t="s">
        <v>17</v>
      </c>
      <c r="O1173" t="s">
        <v>17</v>
      </c>
      <c r="P1173" t="s">
        <v>17</v>
      </c>
    </row>
    <row r="1174" spans="2:16">
      <c r="B1174">
        <v>1992</v>
      </c>
      <c r="C1174">
        <v>4</v>
      </c>
      <c r="D1174">
        <v>9</v>
      </c>
      <c r="E1174">
        <v>41.793399999999998</v>
      </c>
      <c r="F1174" t="s">
        <v>17</v>
      </c>
      <c r="G1174" t="s">
        <v>17</v>
      </c>
      <c r="H1174" t="s">
        <v>17</v>
      </c>
      <c r="I1174" t="s">
        <v>17</v>
      </c>
      <c r="J1174" t="s">
        <v>17</v>
      </c>
      <c r="K1174" t="s">
        <v>17</v>
      </c>
      <c r="L1174" t="s">
        <v>17</v>
      </c>
      <c r="M1174" t="s">
        <v>17</v>
      </c>
      <c r="N1174" t="s">
        <v>17</v>
      </c>
      <c r="O1174" t="s">
        <v>17</v>
      </c>
      <c r="P1174" t="s">
        <v>17</v>
      </c>
    </row>
    <row r="1175" spans="2:16">
      <c r="B1175">
        <v>1992</v>
      </c>
      <c r="C1175">
        <v>4</v>
      </c>
      <c r="D1175">
        <v>10</v>
      </c>
      <c r="E1175">
        <v>34.787500000000001</v>
      </c>
      <c r="F1175" t="s">
        <v>17</v>
      </c>
      <c r="G1175" t="s">
        <v>17</v>
      </c>
      <c r="H1175" t="s">
        <v>17</v>
      </c>
      <c r="I1175" t="s">
        <v>17</v>
      </c>
      <c r="J1175" t="s">
        <v>17</v>
      </c>
      <c r="K1175" t="s">
        <v>17</v>
      </c>
      <c r="L1175" t="s">
        <v>17</v>
      </c>
      <c r="M1175" t="s">
        <v>17</v>
      </c>
      <c r="N1175" t="s">
        <v>17</v>
      </c>
      <c r="O1175" t="s">
        <v>17</v>
      </c>
      <c r="P1175" t="s">
        <v>17</v>
      </c>
    </row>
    <row r="1176" spans="2:16">
      <c r="B1176">
        <v>1992</v>
      </c>
      <c r="C1176">
        <v>4</v>
      </c>
      <c r="D1176">
        <v>11</v>
      </c>
      <c r="E1176">
        <v>39.204000000000001</v>
      </c>
      <c r="F1176" t="s">
        <v>17</v>
      </c>
      <c r="G1176" t="s">
        <v>17</v>
      </c>
      <c r="H1176" t="s">
        <v>17</v>
      </c>
      <c r="I1176" t="s">
        <v>17</v>
      </c>
      <c r="J1176" t="s">
        <v>17</v>
      </c>
      <c r="K1176" t="s">
        <v>17</v>
      </c>
      <c r="L1176" t="s">
        <v>17</v>
      </c>
      <c r="M1176" t="s">
        <v>17</v>
      </c>
      <c r="N1176" t="s">
        <v>17</v>
      </c>
      <c r="O1176" t="s">
        <v>17</v>
      </c>
      <c r="P1176" t="s">
        <v>17</v>
      </c>
    </row>
    <row r="1177" spans="2:16">
      <c r="B1177">
        <v>1992</v>
      </c>
      <c r="C1177">
        <v>4</v>
      </c>
      <c r="D1177">
        <v>12</v>
      </c>
      <c r="E1177">
        <v>40.171999999999997</v>
      </c>
      <c r="F1177" t="s">
        <v>17</v>
      </c>
      <c r="G1177" t="s">
        <v>17</v>
      </c>
      <c r="H1177" t="s">
        <v>17</v>
      </c>
      <c r="I1177" t="s">
        <v>17</v>
      </c>
      <c r="J1177" t="s">
        <v>17</v>
      </c>
      <c r="K1177" t="s">
        <v>17</v>
      </c>
      <c r="L1177" t="s">
        <v>17</v>
      </c>
      <c r="M1177" t="s">
        <v>17</v>
      </c>
      <c r="N1177" t="s">
        <v>17</v>
      </c>
      <c r="O1177" t="s">
        <v>17</v>
      </c>
      <c r="P1177" t="s">
        <v>17</v>
      </c>
    </row>
    <row r="1178" spans="2:16">
      <c r="B1178">
        <v>1992</v>
      </c>
      <c r="C1178">
        <v>4</v>
      </c>
      <c r="D1178">
        <v>13</v>
      </c>
      <c r="E1178">
        <v>35.646599999999999</v>
      </c>
      <c r="F1178" t="s">
        <v>17</v>
      </c>
      <c r="G1178" t="s">
        <v>17</v>
      </c>
      <c r="H1178" t="s">
        <v>17</v>
      </c>
      <c r="I1178" t="s">
        <v>17</v>
      </c>
      <c r="J1178" t="s">
        <v>17</v>
      </c>
      <c r="K1178" t="s">
        <v>17</v>
      </c>
      <c r="L1178" t="s">
        <v>17</v>
      </c>
      <c r="M1178" t="s">
        <v>17</v>
      </c>
      <c r="N1178" t="s">
        <v>17</v>
      </c>
      <c r="O1178" t="s">
        <v>17</v>
      </c>
      <c r="P1178" t="s">
        <v>17</v>
      </c>
    </row>
    <row r="1179" spans="2:16">
      <c r="B1179">
        <v>1992</v>
      </c>
      <c r="C1179">
        <v>4</v>
      </c>
      <c r="D1179">
        <v>14</v>
      </c>
      <c r="E1179">
        <v>46.1736</v>
      </c>
      <c r="F1179" t="s">
        <v>17</v>
      </c>
      <c r="G1179" t="s">
        <v>17</v>
      </c>
      <c r="H1179" t="s">
        <v>17</v>
      </c>
      <c r="I1179" t="s">
        <v>17</v>
      </c>
      <c r="J1179" t="s">
        <v>17</v>
      </c>
      <c r="K1179" t="s">
        <v>17</v>
      </c>
      <c r="L1179" t="s">
        <v>17</v>
      </c>
      <c r="M1179" t="s">
        <v>17</v>
      </c>
      <c r="N1179" t="s">
        <v>17</v>
      </c>
      <c r="O1179" t="s">
        <v>17</v>
      </c>
      <c r="P1179" t="s">
        <v>17</v>
      </c>
    </row>
    <row r="1180" spans="2:16">
      <c r="B1180">
        <v>1993</v>
      </c>
      <c r="C1180">
        <v>1</v>
      </c>
      <c r="D1180">
        <v>1</v>
      </c>
      <c r="E1180">
        <v>18.004799999999999</v>
      </c>
      <c r="F1180" t="s">
        <v>17</v>
      </c>
      <c r="G1180" t="s">
        <v>17</v>
      </c>
      <c r="H1180" t="s">
        <v>17</v>
      </c>
      <c r="I1180" t="s">
        <v>17</v>
      </c>
      <c r="J1180" t="s">
        <v>17</v>
      </c>
      <c r="K1180" t="s">
        <v>17</v>
      </c>
      <c r="L1180" t="s">
        <v>17</v>
      </c>
      <c r="M1180" t="s">
        <v>17</v>
      </c>
      <c r="N1180" t="s">
        <v>17</v>
      </c>
      <c r="O1180" t="s">
        <v>17</v>
      </c>
      <c r="P1180" t="s">
        <v>17</v>
      </c>
    </row>
    <row r="1181" spans="2:16">
      <c r="B1181">
        <v>1993</v>
      </c>
      <c r="C1181">
        <v>1</v>
      </c>
      <c r="D1181">
        <v>2</v>
      </c>
      <c r="E1181">
        <v>14.4474</v>
      </c>
      <c r="F1181">
        <v>1.8699209999999999</v>
      </c>
      <c r="G1181" t="s">
        <v>17</v>
      </c>
      <c r="H1181" t="s">
        <v>17</v>
      </c>
      <c r="I1181" t="s">
        <v>17</v>
      </c>
      <c r="J1181" t="s">
        <v>17</v>
      </c>
      <c r="K1181" t="s">
        <v>17</v>
      </c>
      <c r="L1181" t="s">
        <v>17</v>
      </c>
      <c r="M1181" t="s">
        <v>17</v>
      </c>
      <c r="N1181" t="s">
        <v>17</v>
      </c>
      <c r="O1181" t="s">
        <v>17</v>
      </c>
      <c r="P1181" t="s">
        <v>17</v>
      </c>
    </row>
    <row r="1182" spans="2:16">
      <c r="B1182">
        <v>1993</v>
      </c>
      <c r="C1182">
        <v>1</v>
      </c>
      <c r="D1182">
        <v>3</v>
      </c>
      <c r="E1182">
        <v>18.960699999999999</v>
      </c>
      <c r="F1182">
        <v>1.8946190000000001</v>
      </c>
      <c r="G1182" t="s">
        <v>17</v>
      </c>
      <c r="H1182" t="s">
        <v>17</v>
      </c>
      <c r="I1182" t="s">
        <v>17</v>
      </c>
      <c r="J1182" t="s">
        <v>17</v>
      </c>
      <c r="K1182" t="s">
        <v>17</v>
      </c>
      <c r="L1182" t="s">
        <v>17</v>
      </c>
      <c r="M1182" t="s">
        <v>17</v>
      </c>
      <c r="N1182" t="s">
        <v>17</v>
      </c>
      <c r="O1182" t="s">
        <v>17</v>
      </c>
      <c r="P1182" t="s">
        <v>17</v>
      </c>
    </row>
    <row r="1183" spans="2:16">
      <c r="B1183">
        <v>1993</v>
      </c>
      <c r="C1183">
        <v>1</v>
      </c>
      <c r="D1183">
        <v>4</v>
      </c>
      <c r="E1183">
        <v>23.8612</v>
      </c>
      <c r="F1183">
        <v>1.8346579999999999</v>
      </c>
      <c r="G1183" t="s">
        <v>17</v>
      </c>
      <c r="H1183" t="s">
        <v>17</v>
      </c>
      <c r="I1183" t="s">
        <v>17</v>
      </c>
      <c r="J1183" t="s">
        <v>17</v>
      </c>
      <c r="K1183" t="s">
        <v>17</v>
      </c>
      <c r="L1183" t="s">
        <v>17</v>
      </c>
      <c r="M1183" t="s">
        <v>17</v>
      </c>
      <c r="N1183" t="s">
        <v>17</v>
      </c>
      <c r="O1183" t="s">
        <v>17</v>
      </c>
      <c r="P1183" t="s">
        <v>17</v>
      </c>
    </row>
    <row r="1184" spans="2:16">
      <c r="B1184">
        <v>1993</v>
      </c>
      <c r="C1184">
        <v>1</v>
      </c>
      <c r="D1184">
        <v>5</v>
      </c>
      <c r="E1184">
        <v>35.380400000000002</v>
      </c>
      <c r="F1184">
        <v>1.9767779999999999</v>
      </c>
      <c r="G1184" t="s">
        <v>17</v>
      </c>
      <c r="H1184" t="s">
        <v>17</v>
      </c>
      <c r="I1184" t="s">
        <v>17</v>
      </c>
      <c r="J1184" t="s">
        <v>17</v>
      </c>
      <c r="K1184" t="s">
        <v>17</v>
      </c>
      <c r="L1184" t="s">
        <v>17</v>
      </c>
      <c r="M1184" t="s">
        <v>17</v>
      </c>
      <c r="N1184" t="s">
        <v>17</v>
      </c>
      <c r="O1184" t="s">
        <v>17</v>
      </c>
      <c r="P1184" t="s">
        <v>17</v>
      </c>
    </row>
    <row r="1185" spans="2:16">
      <c r="B1185">
        <v>1993</v>
      </c>
      <c r="C1185">
        <v>1</v>
      </c>
      <c r="D1185">
        <v>6</v>
      </c>
      <c r="E1185">
        <v>35.223100000000002</v>
      </c>
      <c r="F1185">
        <v>1.989695</v>
      </c>
      <c r="G1185" t="s">
        <v>17</v>
      </c>
      <c r="H1185" t="s">
        <v>17</v>
      </c>
      <c r="I1185" t="s">
        <v>17</v>
      </c>
      <c r="J1185" t="s">
        <v>17</v>
      </c>
      <c r="K1185" t="s">
        <v>17</v>
      </c>
      <c r="L1185" t="s">
        <v>17</v>
      </c>
      <c r="M1185" t="s">
        <v>17</v>
      </c>
      <c r="N1185" t="s">
        <v>17</v>
      </c>
      <c r="O1185" t="s">
        <v>17</v>
      </c>
      <c r="P1185" t="s">
        <v>17</v>
      </c>
    </row>
    <row r="1186" spans="2:16">
      <c r="B1186">
        <v>1993</v>
      </c>
      <c r="C1186">
        <v>1</v>
      </c>
      <c r="D1186">
        <v>7</v>
      </c>
      <c r="E1186">
        <v>36.8566</v>
      </c>
      <c r="F1186">
        <v>2.5977489999999999</v>
      </c>
      <c r="G1186" t="s">
        <v>17</v>
      </c>
      <c r="H1186" t="s">
        <v>17</v>
      </c>
      <c r="I1186" t="s">
        <v>17</v>
      </c>
      <c r="J1186" t="s">
        <v>17</v>
      </c>
      <c r="K1186" t="s">
        <v>17</v>
      </c>
      <c r="L1186" t="s">
        <v>17</v>
      </c>
      <c r="M1186" t="s">
        <v>17</v>
      </c>
      <c r="N1186" t="s">
        <v>17</v>
      </c>
      <c r="O1186" t="s">
        <v>17</v>
      </c>
      <c r="P1186" t="s">
        <v>17</v>
      </c>
    </row>
    <row r="1187" spans="2:16">
      <c r="B1187">
        <v>1993</v>
      </c>
      <c r="C1187">
        <v>1</v>
      </c>
      <c r="D1187">
        <v>8</v>
      </c>
      <c r="E1187">
        <v>34.8964</v>
      </c>
      <c r="F1187" t="s">
        <v>17</v>
      </c>
      <c r="G1187" t="s">
        <v>17</v>
      </c>
      <c r="H1187" t="s">
        <v>17</v>
      </c>
      <c r="I1187" t="s">
        <v>17</v>
      </c>
      <c r="J1187" t="s">
        <v>17</v>
      </c>
      <c r="K1187" t="s">
        <v>17</v>
      </c>
      <c r="L1187" t="s">
        <v>17</v>
      </c>
      <c r="M1187" t="s">
        <v>17</v>
      </c>
      <c r="N1187" t="s">
        <v>17</v>
      </c>
      <c r="O1187" t="s">
        <v>17</v>
      </c>
      <c r="P1187" t="s">
        <v>17</v>
      </c>
    </row>
    <row r="1188" spans="2:16">
      <c r="B1188">
        <v>1993</v>
      </c>
      <c r="C1188">
        <v>1</v>
      </c>
      <c r="D1188">
        <v>9</v>
      </c>
      <c r="E1188">
        <v>33.045099999999998</v>
      </c>
      <c r="F1188" t="s">
        <v>17</v>
      </c>
      <c r="G1188" t="s">
        <v>17</v>
      </c>
      <c r="H1188" t="s">
        <v>17</v>
      </c>
      <c r="I1188" t="s">
        <v>17</v>
      </c>
      <c r="J1188" t="s">
        <v>17</v>
      </c>
      <c r="K1188" t="s">
        <v>17</v>
      </c>
      <c r="L1188" t="s">
        <v>17</v>
      </c>
      <c r="M1188" t="s">
        <v>17</v>
      </c>
      <c r="N1188" t="s">
        <v>17</v>
      </c>
      <c r="O1188" t="s">
        <v>17</v>
      </c>
      <c r="P1188" t="s">
        <v>17</v>
      </c>
    </row>
    <row r="1189" spans="2:16">
      <c r="B1189">
        <v>1993</v>
      </c>
      <c r="C1189">
        <v>1</v>
      </c>
      <c r="D1189">
        <v>10</v>
      </c>
      <c r="E1189">
        <v>32.113399999999999</v>
      </c>
      <c r="F1189" t="s">
        <v>17</v>
      </c>
      <c r="G1189" t="s">
        <v>17</v>
      </c>
      <c r="H1189" t="s">
        <v>17</v>
      </c>
      <c r="I1189" t="s">
        <v>17</v>
      </c>
      <c r="J1189" t="s">
        <v>17</v>
      </c>
      <c r="K1189" t="s">
        <v>17</v>
      </c>
      <c r="L1189" t="s">
        <v>17</v>
      </c>
      <c r="M1189" t="s">
        <v>17</v>
      </c>
      <c r="N1189" t="s">
        <v>17</v>
      </c>
      <c r="O1189" t="s">
        <v>17</v>
      </c>
      <c r="P1189" t="s">
        <v>17</v>
      </c>
    </row>
    <row r="1190" spans="2:16">
      <c r="B1190">
        <v>1993</v>
      </c>
      <c r="C1190">
        <v>1</v>
      </c>
      <c r="D1190">
        <v>11</v>
      </c>
      <c r="E1190">
        <v>35.041600000000003</v>
      </c>
      <c r="F1190" t="s">
        <v>17</v>
      </c>
      <c r="G1190" t="s">
        <v>17</v>
      </c>
      <c r="H1190" t="s">
        <v>17</v>
      </c>
      <c r="I1190" t="s">
        <v>17</v>
      </c>
      <c r="J1190" t="s">
        <v>17</v>
      </c>
      <c r="K1190" t="s">
        <v>17</v>
      </c>
      <c r="L1190" t="s">
        <v>17</v>
      </c>
      <c r="M1190" t="s">
        <v>17</v>
      </c>
      <c r="N1190" t="s">
        <v>17</v>
      </c>
      <c r="O1190" t="s">
        <v>17</v>
      </c>
      <c r="P1190" t="s">
        <v>17</v>
      </c>
    </row>
    <row r="1191" spans="2:16">
      <c r="B1191">
        <v>1993</v>
      </c>
      <c r="C1191">
        <v>1</v>
      </c>
      <c r="D1191">
        <v>12</v>
      </c>
      <c r="E1191">
        <v>38.574800000000003</v>
      </c>
      <c r="F1191" t="s">
        <v>17</v>
      </c>
      <c r="G1191" t="s">
        <v>17</v>
      </c>
      <c r="H1191" t="s">
        <v>17</v>
      </c>
      <c r="I1191" t="s">
        <v>17</v>
      </c>
      <c r="J1191" t="s">
        <v>17</v>
      </c>
      <c r="K1191" t="s">
        <v>17</v>
      </c>
      <c r="L1191" t="s">
        <v>17</v>
      </c>
      <c r="M1191" t="s">
        <v>17</v>
      </c>
      <c r="N1191" t="s">
        <v>17</v>
      </c>
      <c r="O1191" t="s">
        <v>17</v>
      </c>
      <c r="P1191" t="s">
        <v>17</v>
      </c>
    </row>
    <row r="1192" spans="2:16">
      <c r="B1192">
        <v>1993</v>
      </c>
      <c r="C1192">
        <v>1</v>
      </c>
      <c r="D1192">
        <v>13</v>
      </c>
      <c r="E1192">
        <v>36.4452</v>
      </c>
      <c r="F1192" t="s">
        <v>17</v>
      </c>
      <c r="G1192" t="s">
        <v>17</v>
      </c>
      <c r="H1192" t="s">
        <v>17</v>
      </c>
      <c r="I1192" t="s">
        <v>17</v>
      </c>
      <c r="J1192" t="s">
        <v>17</v>
      </c>
      <c r="K1192" t="s">
        <v>17</v>
      </c>
      <c r="L1192" t="s">
        <v>17</v>
      </c>
      <c r="M1192" t="s">
        <v>17</v>
      </c>
      <c r="N1192" t="s">
        <v>17</v>
      </c>
      <c r="O1192" t="s">
        <v>17</v>
      </c>
      <c r="P1192" t="s">
        <v>17</v>
      </c>
    </row>
    <row r="1193" spans="2:16">
      <c r="B1193">
        <v>1993</v>
      </c>
      <c r="C1193">
        <v>1</v>
      </c>
      <c r="D1193">
        <v>14</v>
      </c>
      <c r="E1193">
        <v>29.753900000000002</v>
      </c>
      <c r="F1193" t="s">
        <v>17</v>
      </c>
      <c r="G1193" t="s">
        <v>17</v>
      </c>
      <c r="H1193" t="s">
        <v>17</v>
      </c>
      <c r="I1193" t="s">
        <v>17</v>
      </c>
      <c r="J1193" t="s">
        <v>17</v>
      </c>
      <c r="K1193" t="s">
        <v>17</v>
      </c>
      <c r="L1193" t="s">
        <v>17</v>
      </c>
      <c r="M1193" t="s">
        <v>17</v>
      </c>
      <c r="N1193" t="s">
        <v>17</v>
      </c>
      <c r="O1193" t="s">
        <v>17</v>
      </c>
      <c r="P1193" t="s">
        <v>17</v>
      </c>
    </row>
    <row r="1194" spans="2:16">
      <c r="B1194">
        <v>1993</v>
      </c>
      <c r="C1194">
        <v>2</v>
      </c>
      <c r="D1194">
        <v>1</v>
      </c>
      <c r="E1194">
        <v>14.036</v>
      </c>
      <c r="F1194" t="s">
        <v>17</v>
      </c>
      <c r="G1194" t="s">
        <v>17</v>
      </c>
      <c r="H1194" t="s">
        <v>17</v>
      </c>
      <c r="I1194" t="s">
        <v>17</v>
      </c>
      <c r="J1194" t="s">
        <v>17</v>
      </c>
      <c r="K1194" t="s">
        <v>17</v>
      </c>
      <c r="L1194" t="s">
        <v>17</v>
      </c>
      <c r="M1194" t="s">
        <v>17</v>
      </c>
      <c r="N1194" t="s">
        <v>17</v>
      </c>
      <c r="O1194" t="s">
        <v>17</v>
      </c>
      <c r="P1194" t="s">
        <v>17</v>
      </c>
    </row>
    <row r="1195" spans="2:16">
      <c r="B1195">
        <v>1993</v>
      </c>
      <c r="C1195">
        <v>2</v>
      </c>
      <c r="D1195">
        <v>2</v>
      </c>
      <c r="E1195">
        <v>15.282299999999999</v>
      </c>
      <c r="F1195">
        <v>1.922952</v>
      </c>
      <c r="G1195" t="s">
        <v>17</v>
      </c>
      <c r="H1195" t="s">
        <v>17</v>
      </c>
      <c r="I1195" t="s">
        <v>17</v>
      </c>
      <c r="J1195" t="s">
        <v>17</v>
      </c>
      <c r="K1195" t="s">
        <v>17</v>
      </c>
      <c r="L1195" t="s">
        <v>17</v>
      </c>
      <c r="M1195" t="s">
        <v>17</v>
      </c>
      <c r="N1195" t="s">
        <v>17</v>
      </c>
      <c r="O1195" t="s">
        <v>17</v>
      </c>
      <c r="P1195" t="s">
        <v>17</v>
      </c>
    </row>
    <row r="1196" spans="2:16">
      <c r="B1196">
        <v>1993</v>
      </c>
      <c r="C1196">
        <v>2</v>
      </c>
      <c r="D1196">
        <v>3</v>
      </c>
      <c r="E1196">
        <v>17.799099999999999</v>
      </c>
      <c r="F1196">
        <v>1.782381</v>
      </c>
      <c r="G1196" t="s">
        <v>17</v>
      </c>
      <c r="H1196" t="s">
        <v>17</v>
      </c>
      <c r="I1196" t="s">
        <v>17</v>
      </c>
      <c r="J1196" t="s">
        <v>17</v>
      </c>
      <c r="K1196" t="s">
        <v>17</v>
      </c>
      <c r="L1196" t="s">
        <v>17</v>
      </c>
      <c r="M1196" t="s">
        <v>17</v>
      </c>
      <c r="N1196" t="s">
        <v>17</v>
      </c>
      <c r="O1196" t="s">
        <v>17</v>
      </c>
      <c r="P1196" t="s">
        <v>17</v>
      </c>
    </row>
    <row r="1197" spans="2:16">
      <c r="B1197">
        <v>1993</v>
      </c>
      <c r="C1197">
        <v>2</v>
      </c>
      <c r="D1197">
        <v>4</v>
      </c>
      <c r="E1197">
        <v>30.867100000000001</v>
      </c>
      <c r="F1197">
        <v>1.8601289999999999</v>
      </c>
      <c r="G1197" t="s">
        <v>17</v>
      </c>
      <c r="H1197" t="s">
        <v>17</v>
      </c>
      <c r="I1197" t="s">
        <v>17</v>
      </c>
      <c r="J1197" t="s">
        <v>17</v>
      </c>
      <c r="K1197" t="s">
        <v>17</v>
      </c>
      <c r="L1197" t="s">
        <v>17</v>
      </c>
      <c r="M1197" t="s">
        <v>17</v>
      </c>
      <c r="N1197" t="s">
        <v>17</v>
      </c>
      <c r="O1197" t="s">
        <v>17</v>
      </c>
      <c r="P1197" t="s">
        <v>17</v>
      </c>
    </row>
    <row r="1198" spans="2:16">
      <c r="B1198">
        <v>1993</v>
      </c>
      <c r="C1198">
        <v>2</v>
      </c>
      <c r="D1198">
        <v>5</v>
      </c>
      <c r="E1198">
        <v>29.4877</v>
      </c>
      <c r="F1198">
        <v>1.775204</v>
      </c>
      <c r="G1198" t="s">
        <v>17</v>
      </c>
      <c r="H1198" t="s">
        <v>17</v>
      </c>
      <c r="I1198" t="s">
        <v>17</v>
      </c>
      <c r="J1198" t="s">
        <v>17</v>
      </c>
      <c r="K1198" t="s">
        <v>17</v>
      </c>
      <c r="L1198" t="s">
        <v>17</v>
      </c>
      <c r="M1198" t="s">
        <v>17</v>
      </c>
      <c r="N1198" t="s">
        <v>17</v>
      </c>
      <c r="O1198" t="s">
        <v>17</v>
      </c>
      <c r="P1198" t="s">
        <v>17</v>
      </c>
    </row>
    <row r="1199" spans="2:16">
      <c r="B1199">
        <v>1993</v>
      </c>
      <c r="C1199">
        <v>2</v>
      </c>
      <c r="D1199">
        <v>6</v>
      </c>
      <c r="E1199">
        <v>49.029200000000003</v>
      </c>
      <c r="F1199">
        <v>2.144047</v>
      </c>
      <c r="G1199" t="s">
        <v>17</v>
      </c>
      <c r="H1199" t="s">
        <v>17</v>
      </c>
      <c r="I1199" t="s">
        <v>17</v>
      </c>
      <c r="J1199" t="s">
        <v>17</v>
      </c>
      <c r="K1199" t="s">
        <v>17</v>
      </c>
      <c r="L1199" t="s">
        <v>17</v>
      </c>
      <c r="M1199" t="s">
        <v>17</v>
      </c>
      <c r="N1199" t="s">
        <v>17</v>
      </c>
      <c r="O1199" t="s">
        <v>17</v>
      </c>
      <c r="P1199" t="s">
        <v>17</v>
      </c>
    </row>
    <row r="1200" spans="2:16">
      <c r="B1200">
        <v>1993</v>
      </c>
      <c r="C1200">
        <v>2</v>
      </c>
      <c r="D1200">
        <v>7</v>
      </c>
      <c r="E1200">
        <v>33.904200000000003</v>
      </c>
      <c r="F1200">
        <v>2.486415</v>
      </c>
      <c r="G1200" t="s">
        <v>17</v>
      </c>
      <c r="H1200" t="s">
        <v>17</v>
      </c>
      <c r="I1200" t="s">
        <v>17</v>
      </c>
      <c r="J1200" t="s">
        <v>17</v>
      </c>
      <c r="K1200" t="s">
        <v>17</v>
      </c>
      <c r="L1200" t="s">
        <v>17</v>
      </c>
      <c r="M1200" t="s">
        <v>17</v>
      </c>
      <c r="N1200" t="s">
        <v>17</v>
      </c>
      <c r="O1200" t="s">
        <v>17</v>
      </c>
      <c r="P1200" t="s">
        <v>17</v>
      </c>
    </row>
    <row r="1201" spans="2:16">
      <c r="B1201">
        <v>1993</v>
      </c>
      <c r="C1201">
        <v>2</v>
      </c>
      <c r="D1201">
        <v>8</v>
      </c>
      <c r="E1201">
        <v>38.163400000000003</v>
      </c>
      <c r="F1201" t="s">
        <v>17</v>
      </c>
      <c r="G1201" t="s">
        <v>17</v>
      </c>
      <c r="H1201" t="s">
        <v>17</v>
      </c>
      <c r="I1201" t="s">
        <v>17</v>
      </c>
      <c r="J1201" t="s">
        <v>17</v>
      </c>
      <c r="K1201" t="s">
        <v>17</v>
      </c>
      <c r="L1201" t="s">
        <v>17</v>
      </c>
      <c r="M1201" t="s">
        <v>17</v>
      </c>
      <c r="N1201" t="s">
        <v>17</v>
      </c>
      <c r="O1201" t="s">
        <v>17</v>
      </c>
      <c r="P1201" t="s">
        <v>17</v>
      </c>
    </row>
    <row r="1202" spans="2:16">
      <c r="B1202">
        <v>1993</v>
      </c>
      <c r="C1202">
        <v>2</v>
      </c>
      <c r="D1202">
        <v>9</v>
      </c>
      <c r="E1202">
        <v>40.898000000000003</v>
      </c>
      <c r="F1202" t="s">
        <v>17</v>
      </c>
      <c r="G1202" t="s">
        <v>17</v>
      </c>
      <c r="H1202" t="s">
        <v>17</v>
      </c>
      <c r="I1202" t="s">
        <v>17</v>
      </c>
      <c r="J1202" t="s">
        <v>17</v>
      </c>
      <c r="K1202" t="s">
        <v>17</v>
      </c>
      <c r="L1202" t="s">
        <v>17</v>
      </c>
      <c r="M1202" t="s">
        <v>17</v>
      </c>
      <c r="N1202" t="s">
        <v>17</v>
      </c>
      <c r="O1202" t="s">
        <v>17</v>
      </c>
      <c r="P1202" t="s">
        <v>17</v>
      </c>
    </row>
    <row r="1203" spans="2:16">
      <c r="B1203">
        <v>1993</v>
      </c>
      <c r="C1203">
        <v>2</v>
      </c>
      <c r="D1203">
        <v>10</v>
      </c>
      <c r="E1203">
        <v>34.097799999999999</v>
      </c>
      <c r="F1203" t="s">
        <v>17</v>
      </c>
      <c r="G1203" t="s">
        <v>17</v>
      </c>
      <c r="H1203" t="s">
        <v>17</v>
      </c>
      <c r="I1203" t="s">
        <v>17</v>
      </c>
      <c r="J1203" t="s">
        <v>17</v>
      </c>
      <c r="K1203" t="s">
        <v>17</v>
      </c>
      <c r="L1203" t="s">
        <v>17</v>
      </c>
      <c r="M1203" t="s">
        <v>17</v>
      </c>
      <c r="N1203" t="s">
        <v>17</v>
      </c>
      <c r="O1203" t="s">
        <v>17</v>
      </c>
      <c r="P1203" t="s">
        <v>17</v>
      </c>
    </row>
    <row r="1204" spans="2:16">
      <c r="B1204">
        <v>1993</v>
      </c>
      <c r="C1204">
        <v>2</v>
      </c>
      <c r="D1204">
        <v>11</v>
      </c>
      <c r="E1204">
        <v>32.609499999999997</v>
      </c>
      <c r="F1204" t="s">
        <v>17</v>
      </c>
      <c r="G1204" t="s">
        <v>17</v>
      </c>
      <c r="H1204" t="s">
        <v>17</v>
      </c>
      <c r="I1204" t="s">
        <v>17</v>
      </c>
      <c r="J1204" t="s">
        <v>17</v>
      </c>
      <c r="K1204" t="s">
        <v>17</v>
      </c>
      <c r="L1204" t="s">
        <v>17</v>
      </c>
      <c r="M1204" t="s">
        <v>17</v>
      </c>
      <c r="N1204" t="s">
        <v>17</v>
      </c>
      <c r="O1204" t="s">
        <v>17</v>
      </c>
      <c r="P1204" t="s">
        <v>17</v>
      </c>
    </row>
    <row r="1205" spans="2:16">
      <c r="B1205">
        <v>1993</v>
      </c>
      <c r="C1205">
        <v>2</v>
      </c>
      <c r="D1205">
        <v>12</v>
      </c>
      <c r="E1205">
        <v>38.889400000000002</v>
      </c>
      <c r="F1205" t="s">
        <v>17</v>
      </c>
      <c r="G1205" t="s">
        <v>17</v>
      </c>
      <c r="H1205" t="s">
        <v>17</v>
      </c>
      <c r="I1205" t="s">
        <v>17</v>
      </c>
      <c r="J1205" t="s">
        <v>17</v>
      </c>
      <c r="K1205" t="s">
        <v>17</v>
      </c>
      <c r="L1205" t="s">
        <v>17</v>
      </c>
      <c r="M1205" t="s">
        <v>17</v>
      </c>
      <c r="N1205" t="s">
        <v>17</v>
      </c>
      <c r="O1205" t="s">
        <v>17</v>
      </c>
      <c r="P1205" t="s">
        <v>17</v>
      </c>
    </row>
    <row r="1206" spans="2:16">
      <c r="B1206">
        <v>1993</v>
      </c>
      <c r="C1206">
        <v>2</v>
      </c>
      <c r="D1206">
        <v>13</v>
      </c>
      <c r="E1206">
        <v>33.396000000000001</v>
      </c>
      <c r="F1206" t="s">
        <v>17</v>
      </c>
      <c r="G1206" t="s">
        <v>17</v>
      </c>
      <c r="H1206" t="s">
        <v>17</v>
      </c>
      <c r="I1206" t="s">
        <v>17</v>
      </c>
      <c r="J1206" t="s">
        <v>17</v>
      </c>
      <c r="K1206" t="s">
        <v>17</v>
      </c>
      <c r="L1206" t="s">
        <v>17</v>
      </c>
      <c r="M1206" t="s">
        <v>17</v>
      </c>
      <c r="N1206" t="s">
        <v>17</v>
      </c>
      <c r="O1206" t="s">
        <v>17</v>
      </c>
      <c r="P1206" t="s">
        <v>17</v>
      </c>
    </row>
    <row r="1207" spans="2:16">
      <c r="B1207">
        <v>1993</v>
      </c>
      <c r="C1207">
        <v>2</v>
      </c>
      <c r="D1207">
        <v>14</v>
      </c>
      <c r="E1207">
        <v>43.076000000000001</v>
      </c>
      <c r="F1207" t="s">
        <v>17</v>
      </c>
      <c r="G1207" t="s">
        <v>17</v>
      </c>
      <c r="H1207" t="s">
        <v>17</v>
      </c>
      <c r="I1207" t="s">
        <v>17</v>
      </c>
      <c r="J1207" t="s">
        <v>17</v>
      </c>
      <c r="K1207" t="s">
        <v>17</v>
      </c>
      <c r="L1207" t="s">
        <v>17</v>
      </c>
      <c r="M1207" t="s">
        <v>17</v>
      </c>
      <c r="N1207" t="s">
        <v>17</v>
      </c>
      <c r="O1207" t="s">
        <v>17</v>
      </c>
      <c r="P1207" t="s">
        <v>17</v>
      </c>
    </row>
    <row r="1208" spans="2:16">
      <c r="B1208">
        <v>1993</v>
      </c>
      <c r="C1208">
        <v>3</v>
      </c>
      <c r="D1208">
        <v>1</v>
      </c>
      <c r="E1208">
        <v>24.562999999999999</v>
      </c>
      <c r="F1208" t="s">
        <v>17</v>
      </c>
      <c r="G1208" t="s">
        <v>17</v>
      </c>
      <c r="H1208" t="s">
        <v>17</v>
      </c>
      <c r="I1208" t="s">
        <v>17</v>
      </c>
      <c r="J1208" t="s">
        <v>17</v>
      </c>
      <c r="K1208" t="s">
        <v>17</v>
      </c>
      <c r="L1208" t="s">
        <v>17</v>
      </c>
      <c r="M1208" t="s">
        <v>17</v>
      </c>
      <c r="N1208" t="s">
        <v>17</v>
      </c>
      <c r="O1208" t="s">
        <v>17</v>
      </c>
      <c r="P1208" t="s">
        <v>17</v>
      </c>
    </row>
    <row r="1209" spans="2:16">
      <c r="B1209">
        <v>1993</v>
      </c>
      <c r="C1209">
        <v>3</v>
      </c>
      <c r="D1209">
        <v>2</v>
      </c>
      <c r="E1209">
        <v>17.327200000000001</v>
      </c>
      <c r="F1209">
        <v>1.862997</v>
      </c>
      <c r="G1209" t="s">
        <v>17</v>
      </c>
      <c r="H1209" t="s">
        <v>17</v>
      </c>
      <c r="I1209" t="s">
        <v>17</v>
      </c>
      <c r="J1209" t="s">
        <v>17</v>
      </c>
      <c r="K1209" t="s">
        <v>17</v>
      </c>
      <c r="L1209" t="s">
        <v>17</v>
      </c>
      <c r="M1209" t="s">
        <v>17</v>
      </c>
      <c r="N1209" t="s">
        <v>17</v>
      </c>
      <c r="O1209" t="s">
        <v>17</v>
      </c>
      <c r="P1209" t="s">
        <v>17</v>
      </c>
    </row>
    <row r="1210" spans="2:16">
      <c r="B1210">
        <v>1993</v>
      </c>
      <c r="C1210">
        <v>3</v>
      </c>
      <c r="D1210">
        <v>3</v>
      </c>
      <c r="E1210">
        <v>28.616499999999998</v>
      </c>
      <c r="F1210">
        <v>1.8745149999999999</v>
      </c>
      <c r="G1210" t="s">
        <v>17</v>
      </c>
      <c r="H1210" t="s">
        <v>17</v>
      </c>
      <c r="I1210" t="s">
        <v>17</v>
      </c>
      <c r="J1210" t="s">
        <v>17</v>
      </c>
      <c r="K1210" t="s">
        <v>17</v>
      </c>
      <c r="L1210" t="s">
        <v>17</v>
      </c>
      <c r="M1210" t="s">
        <v>17</v>
      </c>
      <c r="N1210" t="s">
        <v>17</v>
      </c>
      <c r="O1210" t="s">
        <v>17</v>
      </c>
      <c r="P1210" t="s">
        <v>17</v>
      </c>
    </row>
    <row r="1211" spans="2:16">
      <c r="B1211">
        <v>1993</v>
      </c>
      <c r="C1211">
        <v>3</v>
      </c>
      <c r="D1211">
        <v>4</v>
      </c>
      <c r="E1211">
        <v>34.7149</v>
      </c>
      <c r="F1211">
        <v>1.9465779999999999</v>
      </c>
      <c r="G1211" t="s">
        <v>17</v>
      </c>
      <c r="H1211" t="s">
        <v>17</v>
      </c>
      <c r="I1211" t="s">
        <v>17</v>
      </c>
      <c r="J1211" t="s">
        <v>17</v>
      </c>
      <c r="K1211" t="s">
        <v>17</v>
      </c>
      <c r="L1211" t="s">
        <v>17</v>
      </c>
      <c r="M1211" t="s">
        <v>17</v>
      </c>
      <c r="N1211" t="s">
        <v>17</v>
      </c>
      <c r="O1211" t="s">
        <v>17</v>
      </c>
      <c r="P1211" t="s">
        <v>17</v>
      </c>
    </row>
    <row r="1212" spans="2:16">
      <c r="B1212">
        <v>1993</v>
      </c>
      <c r="C1212">
        <v>3</v>
      </c>
      <c r="D1212">
        <v>5</v>
      </c>
      <c r="E1212">
        <v>37.461599999999997</v>
      </c>
      <c r="F1212">
        <v>1.867348</v>
      </c>
      <c r="G1212" t="s">
        <v>17</v>
      </c>
      <c r="H1212" t="s">
        <v>17</v>
      </c>
      <c r="I1212" t="s">
        <v>17</v>
      </c>
      <c r="J1212" t="s">
        <v>17</v>
      </c>
      <c r="K1212" t="s">
        <v>17</v>
      </c>
      <c r="L1212" t="s">
        <v>17</v>
      </c>
      <c r="M1212" t="s">
        <v>17</v>
      </c>
      <c r="N1212" t="s">
        <v>17</v>
      </c>
      <c r="O1212" t="s">
        <v>17</v>
      </c>
      <c r="P1212" t="s">
        <v>17</v>
      </c>
    </row>
    <row r="1213" spans="2:16">
      <c r="B1213">
        <v>1993</v>
      </c>
      <c r="C1213">
        <v>3</v>
      </c>
      <c r="D1213">
        <v>6</v>
      </c>
      <c r="E1213">
        <v>43.511600000000001</v>
      </c>
      <c r="F1213">
        <v>2.124028</v>
      </c>
      <c r="G1213" t="s">
        <v>17</v>
      </c>
      <c r="H1213" t="s">
        <v>17</v>
      </c>
      <c r="I1213" t="s">
        <v>17</v>
      </c>
      <c r="J1213" t="s">
        <v>17</v>
      </c>
      <c r="K1213" t="s">
        <v>17</v>
      </c>
      <c r="L1213" t="s">
        <v>17</v>
      </c>
      <c r="M1213" t="s">
        <v>17</v>
      </c>
      <c r="N1213" t="s">
        <v>17</v>
      </c>
      <c r="O1213" t="s">
        <v>17</v>
      </c>
      <c r="P1213" t="s">
        <v>17</v>
      </c>
    </row>
    <row r="1214" spans="2:16">
      <c r="B1214">
        <v>1993</v>
      </c>
      <c r="C1214">
        <v>3</v>
      </c>
      <c r="D1214">
        <v>7</v>
      </c>
      <c r="E1214">
        <v>35.816000000000003</v>
      </c>
      <c r="F1214">
        <v>2.2465320000000002</v>
      </c>
      <c r="G1214" t="s">
        <v>17</v>
      </c>
      <c r="H1214" t="s">
        <v>17</v>
      </c>
      <c r="I1214" t="s">
        <v>17</v>
      </c>
      <c r="J1214" t="s">
        <v>17</v>
      </c>
      <c r="K1214" t="s">
        <v>17</v>
      </c>
      <c r="L1214" t="s">
        <v>17</v>
      </c>
      <c r="M1214" t="s">
        <v>17</v>
      </c>
      <c r="N1214" t="s">
        <v>17</v>
      </c>
      <c r="O1214" t="s">
        <v>17</v>
      </c>
      <c r="P1214" t="s">
        <v>17</v>
      </c>
    </row>
    <row r="1215" spans="2:16">
      <c r="B1215">
        <v>1993</v>
      </c>
      <c r="C1215">
        <v>3</v>
      </c>
      <c r="D1215">
        <v>8</v>
      </c>
      <c r="E1215">
        <v>44.068199999999997</v>
      </c>
      <c r="F1215" t="s">
        <v>17</v>
      </c>
      <c r="G1215" t="s">
        <v>17</v>
      </c>
      <c r="H1215" t="s">
        <v>17</v>
      </c>
      <c r="I1215" t="s">
        <v>17</v>
      </c>
      <c r="J1215" t="s">
        <v>17</v>
      </c>
      <c r="K1215" t="s">
        <v>17</v>
      </c>
      <c r="L1215" t="s">
        <v>17</v>
      </c>
      <c r="M1215" t="s">
        <v>17</v>
      </c>
      <c r="N1215" t="s">
        <v>17</v>
      </c>
      <c r="O1215" t="s">
        <v>17</v>
      </c>
      <c r="P1215" t="s">
        <v>17</v>
      </c>
    </row>
    <row r="1216" spans="2:16">
      <c r="B1216">
        <v>1993</v>
      </c>
      <c r="C1216">
        <v>3</v>
      </c>
      <c r="D1216">
        <v>9</v>
      </c>
      <c r="E1216">
        <v>33.843699999999998</v>
      </c>
      <c r="F1216" t="s">
        <v>17</v>
      </c>
      <c r="G1216" t="s">
        <v>17</v>
      </c>
      <c r="H1216" t="s">
        <v>17</v>
      </c>
      <c r="I1216" t="s">
        <v>17</v>
      </c>
      <c r="J1216" t="s">
        <v>17</v>
      </c>
      <c r="K1216" t="s">
        <v>17</v>
      </c>
      <c r="L1216" t="s">
        <v>17</v>
      </c>
      <c r="M1216" t="s">
        <v>17</v>
      </c>
      <c r="N1216" t="s">
        <v>17</v>
      </c>
      <c r="O1216" t="s">
        <v>17</v>
      </c>
      <c r="P1216" t="s">
        <v>17</v>
      </c>
    </row>
    <row r="1217" spans="2:16">
      <c r="B1217">
        <v>1993</v>
      </c>
      <c r="C1217">
        <v>3</v>
      </c>
      <c r="D1217">
        <v>10</v>
      </c>
      <c r="E1217">
        <v>37.461599999999997</v>
      </c>
      <c r="F1217" t="s">
        <v>17</v>
      </c>
      <c r="G1217" t="s">
        <v>17</v>
      </c>
      <c r="H1217" t="s">
        <v>17</v>
      </c>
      <c r="I1217" t="s">
        <v>17</v>
      </c>
      <c r="J1217" t="s">
        <v>17</v>
      </c>
      <c r="K1217" t="s">
        <v>17</v>
      </c>
      <c r="L1217" t="s">
        <v>17</v>
      </c>
      <c r="M1217" t="s">
        <v>17</v>
      </c>
      <c r="N1217" t="s">
        <v>17</v>
      </c>
      <c r="O1217" t="s">
        <v>17</v>
      </c>
      <c r="P1217" t="s">
        <v>17</v>
      </c>
    </row>
    <row r="1218" spans="2:16">
      <c r="B1218">
        <v>1993</v>
      </c>
      <c r="C1218">
        <v>3</v>
      </c>
      <c r="D1218">
        <v>11</v>
      </c>
      <c r="E1218">
        <v>36.045900000000003</v>
      </c>
      <c r="F1218" t="s">
        <v>17</v>
      </c>
      <c r="G1218" t="s">
        <v>17</v>
      </c>
      <c r="H1218" t="s">
        <v>17</v>
      </c>
      <c r="I1218" t="s">
        <v>17</v>
      </c>
      <c r="J1218" t="s">
        <v>17</v>
      </c>
      <c r="K1218" t="s">
        <v>17</v>
      </c>
      <c r="L1218" t="s">
        <v>17</v>
      </c>
      <c r="M1218" t="s">
        <v>17</v>
      </c>
      <c r="N1218" t="s">
        <v>17</v>
      </c>
      <c r="O1218" t="s">
        <v>17</v>
      </c>
      <c r="P1218" t="s">
        <v>17</v>
      </c>
    </row>
    <row r="1219" spans="2:16">
      <c r="B1219">
        <v>1993</v>
      </c>
      <c r="C1219">
        <v>3</v>
      </c>
      <c r="D1219">
        <v>12</v>
      </c>
      <c r="E1219">
        <v>32.948300000000003</v>
      </c>
      <c r="F1219" t="s">
        <v>17</v>
      </c>
      <c r="G1219" t="s">
        <v>17</v>
      </c>
      <c r="H1219" t="s">
        <v>17</v>
      </c>
      <c r="I1219" t="s">
        <v>17</v>
      </c>
      <c r="J1219" t="s">
        <v>17</v>
      </c>
      <c r="K1219" t="s">
        <v>17</v>
      </c>
      <c r="L1219" t="s">
        <v>17</v>
      </c>
      <c r="M1219" t="s">
        <v>17</v>
      </c>
      <c r="N1219" t="s">
        <v>17</v>
      </c>
      <c r="O1219" t="s">
        <v>17</v>
      </c>
      <c r="P1219" t="s">
        <v>17</v>
      </c>
    </row>
    <row r="1220" spans="2:16">
      <c r="B1220">
        <v>1993</v>
      </c>
      <c r="C1220">
        <v>3</v>
      </c>
      <c r="D1220">
        <v>13</v>
      </c>
      <c r="E1220">
        <v>38.308599999999998</v>
      </c>
      <c r="F1220" t="s">
        <v>17</v>
      </c>
      <c r="G1220" t="s">
        <v>17</v>
      </c>
      <c r="H1220" t="s">
        <v>17</v>
      </c>
      <c r="I1220" t="s">
        <v>17</v>
      </c>
      <c r="J1220" t="s">
        <v>17</v>
      </c>
      <c r="K1220" t="s">
        <v>17</v>
      </c>
      <c r="L1220" t="s">
        <v>17</v>
      </c>
      <c r="M1220" t="s">
        <v>17</v>
      </c>
      <c r="N1220" t="s">
        <v>17</v>
      </c>
      <c r="O1220" t="s">
        <v>17</v>
      </c>
      <c r="P1220" t="s">
        <v>17</v>
      </c>
    </row>
    <row r="1221" spans="2:16">
      <c r="B1221">
        <v>1993</v>
      </c>
      <c r="C1221">
        <v>3</v>
      </c>
      <c r="D1221">
        <v>14</v>
      </c>
      <c r="E1221">
        <v>35.501399999999997</v>
      </c>
      <c r="F1221" t="s">
        <v>17</v>
      </c>
      <c r="G1221" t="s">
        <v>17</v>
      </c>
      <c r="H1221" t="s">
        <v>17</v>
      </c>
      <c r="I1221" t="s">
        <v>17</v>
      </c>
      <c r="J1221" t="s">
        <v>17</v>
      </c>
      <c r="K1221" t="s">
        <v>17</v>
      </c>
      <c r="L1221" t="s">
        <v>17</v>
      </c>
      <c r="M1221" t="s">
        <v>17</v>
      </c>
      <c r="N1221" t="s">
        <v>17</v>
      </c>
      <c r="O1221" t="s">
        <v>17</v>
      </c>
      <c r="P1221" t="s">
        <v>17</v>
      </c>
    </row>
    <row r="1222" spans="2:16">
      <c r="B1222">
        <v>1993</v>
      </c>
      <c r="C1222">
        <v>4</v>
      </c>
      <c r="D1222">
        <v>1</v>
      </c>
      <c r="E1222">
        <v>20.884599999999999</v>
      </c>
      <c r="F1222" t="s">
        <v>17</v>
      </c>
      <c r="G1222" t="s">
        <v>17</v>
      </c>
      <c r="H1222" t="s">
        <v>17</v>
      </c>
      <c r="I1222" t="s">
        <v>17</v>
      </c>
      <c r="J1222" t="s">
        <v>17</v>
      </c>
      <c r="K1222" t="s">
        <v>17</v>
      </c>
      <c r="L1222" t="s">
        <v>17</v>
      </c>
      <c r="M1222" t="s">
        <v>17</v>
      </c>
      <c r="N1222" t="s">
        <v>17</v>
      </c>
      <c r="O1222" t="s">
        <v>17</v>
      </c>
      <c r="P1222" t="s">
        <v>17</v>
      </c>
    </row>
    <row r="1223" spans="2:16">
      <c r="B1223">
        <v>1993</v>
      </c>
      <c r="C1223">
        <v>4</v>
      </c>
      <c r="D1223">
        <v>2</v>
      </c>
      <c r="E1223">
        <v>21.5501</v>
      </c>
      <c r="F1223">
        <v>2.0679829999999999</v>
      </c>
      <c r="G1223" t="s">
        <v>17</v>
      </c>
      <c r="H1223" t="s">
        <v>17</v>
      </c>
      <c r="I1223" t="s">
        <v>17</v>
      </c>
      <c r="J1223" t="s">
        <v>17</v>
      </c>
      <c r="K1223" t="s">
        <v>17</v>
      </c>
      <c r="L1223" t="s">
        <v>17</v>
      </c>
      <c r="M1223" t="s">
        <v>17</v>
      </c>
      <c r="N1223" t="s">
        <v>17</v>
      </c>
      <c r="O1223" t="s">
        <v>17</v>
      </c>
      <c r="P1223" t="s">
        <v>17</v>
      </c>
    </row>
    <row r="1224" spans="2:16">
      <c r="B1224">
        <v>1993</v>
      </c>
      <c r="C1224">
        <v>4</v>
      </c>
      <c r="D1224">
        <v>3</v>
      </c>
      <c r="E1224">
        <v>32.379600000000003</v>
      </c>
      <c r="F1224">
        <v>1.825966</v>
      </c>
      <c r="G1224" t="s">
        <v>17</v>
      </c>
      <c r="H1224" t="s">
        <v>17</v>
      </c>
      <c r="I1224" t="s">
        <v>17</v>
      </c>
      <c r="J1224" t="s">
        <v>17</v>
      </c>
      <c r="K1224" t="s">
        <v>17</v>
      </c>
      <c r="L1224" t="s">
        <v>17</v>
      </c>
      <c r="M1224" t="s">
        <v>17</v>
      </c>
      <c r="N1224" t="s">
        <v>17</v>
      </c>
      <c r="O1224" t="s">
        <v>17</v>
      </c>
      <c r="P1224" t="s">
        <v>17</v>
      </c>
    </row>
    <row r="1225" spans="2:16">
      <c r="B1225">
        <v>1993</v>
      </c>
      <c r="C1225">
        <v>4</v>
      </c>
      <c r="D1225">
        <v>4</v>
      </c>
      <c r="E1225">
        <v>37.001800000000003</v>
      </c>
      <c r="F1225">
        <v>1.8798859999999999</v>
      </c>
      <c r="G1225" t="s">
        <v>17</v>
      </c>
      <c r="H1225" t="s">
        <v>17</v>
      </c>
      <c r="I1225" t="s">
        <v>17</v>
      </c>
      <c r="J1225" t="s">
        <v>17</v>
      </c>
      <c r="K1225" t="s">
        <v>17</v>
      </c>
      <c r="L1225" t="s">
        <v>17</v>
      </c>
      <c r="M1225" t="s">
        <v>17</v>
      </c>
      <c r="N1225" t="s">
        <v>17</v>
      </c>
      <c r="O1225" t="s">
        <v>17</v>
      </c>
      <c r="P1225" t="s">
        <v>17</v>
      </c>
    </row>
    <row r="1226" spans="2:16">
      <c r="B1226">
        <v>1993</v>
      </c>
      <c r="C1226">
        <v>4</v>
      </c>
      <c r="D1226">
        <v>5</v>
      </c>
      <c r="E1226">
        <v>45.859000000000002</v>
      </c>
      <c r="F1226">
        <v>2.1529989999999999</v>
      </c>
      <c r="G1226" t="s">
        <v>17</v>
      </c>
      <c r="H1226" t="s">
        <v>17</v>
      </c>
      <c r="I1226" t="s">
        <v>17</v>
      </c>
      <c r="J1226" t="s">
        <v>17</v>
      </c>
      <c r="K1226" t="s">
        <v>17</v>
      </c>
      <c r="L1226" t="s">
        <v>17</v>
      </c>
      <c r="M1226" t="s">
        <v>17</v>
      </c>
      <c r="N1226" t="s">
        <v>17</v>
      </c>
      <c r="O1226" t="s">
        <v>17</v>
      </c>
      <c r="P1226" t="s">
        <v>17</v>
      </c>
    </row>
    <row r="1227" spans="2:16">
      <c r="B1227">
        <v>1993</v>
      </c>
      <c r="C1227">
        <v>4</v>
      </c>
      <c r="D1227">
        <v>6</v>
      </c>
      <c r="E1227">
        <v>46.343000000000004</v>
      </c>
      <c r="F1227">
        <v>2.05741</v>
      </c>
      <c r="G1227" t="s">
        <v>17</v>
      </c>
      <c r="H1227" t="s">
        <v>17</v>
      </c>
      <c r="I1227" t="s">
        <v>17</v>
      </c>
      <c r="J1227" t="s">
        <v>17</v>
      </c>
      <c r="K1227" t="s">
        <v>17</v>
      </c>
      <c r="L1227" t="s">
        <v>17</v>
      </c>
      <c r="M1227" t="s">
        <v>17</v>
      </c>
      <c r="N1227" t="s">
        <v>17</v>
      </c>
      <c r="O1227" t="s">
        <v>17</v>
      </c>
      <c r="P1227" t="s">
        <v>17</v>
      </c>
    </row>
    <row r="1228" spans="2:16">
      <c r="B1228">
        <v>1993</v>
      </c>
      <c r="C1228">
        <v>4</v>
      </c>
      <c r="D1228">
        <v>7</v>
      </c>
      <c r="E1228">
        <v>38.695799999999998</v>
      </c>
      <c r="F1228">
        <v>2.4867490000000001</v>
      </c>
      <c r="G1228" t="s">
        <v>17</v>
      </c>
      <c r="H1228" t="s">
        <v>17</v>
      </c>
      <c r="I1228" t="s">
        <v>17</v>
      </c>
      <c r="J1228" t="s">
        <v>17</v>
      </c>
      <c r="K1228" t="s">
        <v>17</v>
      </c>
      <c r="L1228" t="s">
        <v>17</v>
      </c>
      <c r="M1228" t="s">
        <v>17</v>
      </c>
      <c r="N1228" t="s">
        <v>17</v>
      </c>
      <c r="O1228" t="s">
        <v>17</v>
      </c>
      <c r="P1228" t="s">
        <v>17</v>
      </c>
    </row>
    <row r="1229" spans="2:16">
      <c r="B1229">
        <v>1993</v>
      </c>
      <c r="C1229">
        <v>4</v>
      </c>
      <c r="D1229">
        <v>8</v>
      </c>
      <c r="E1229">
        <v>38.235999999999997</v>
      </c>
      <c r="F1229" t="s">
        <v>17</v>
      </c>
      <c r="G1229" t="s">
        <v>17</v>
      </c>
      <c r="H1229" t="s">
        <v>17</v>
      </c>
      <c r="I1229" t="s">
        <v>17</v>
      </c>
      <c r="J1229" t="s">
        <v>17</v>
      </c>
      <c r="K1229" t="s">
        <v>17</v>
      </c>
      <c r="L1229" t="s">
        <v>17</v>
      </c>
      <c r="M1229" t="s">
        <v>17</v>
      </c>
      <c r="N1229" t="s">
        <v>17</v>
      </c>
      <c r="O1229" t="s">
        <v>17</v>
      </c>
      <c r="P1229" t="s">
        <v>17</v>
      </c>
    </row>
    <row r="1230" spans="2:16">
      <c r="B1230">
        <v>1993</v>
      </c>
      <c r="C1230">
        <v>4</v>
      </c>
      <c r="D1230">
        <v>9</v>
      </c>
      <c r="E1230">
        <v>36.8324</v>
      </c>
      <c r="F1230" t="s">
        <v>17</v>
      </c>
      <c r="G1230" t="s">
        <v>17</v>
      </c>
      <c r="H1230" t="s">
        <v>17</v>
      </c>
      <c r="I1230" t="s">
        <v>17</v>
      </c>
      <c r="J1230" t="s">
        <v>17</v>
      </c>
      <c r="K1230" t="s">
        <v>17</v>
      </c>
      <c r="L1230" t="s">
        <v>17</v>
      </c>
      <c r="M1230" t="s">
        <v>17</v>
      </c>
      <c r="N1230" t="s">
        <v>17</v>
      </c>
      <c r="O1230" t="s">
        <v>17</v>
      </c>
      <c r="P1230" t="s">
        <v>17</v>
      </c>
    </row>
    <row r="1231" spans="2:16">
      <c r="B1231">
        <v>1993</v>
      </c>
      <c r="C1231">
        <v>4</v>
      </c>
      <c r="D1231">
        <v>10</v>
      </c>
      <c r="E1231">
        <v>38.332799999999999</v>
      </c>
      <c r="F1231" t="s">
        <v>17</v>
      </c>
      <c r="G1231" t="s">
        <v>17</v>
      </c>
      <c r="H1231" t="s">
        <v>17</v>
      </c>
      <c r="I1231" t="s">
        <v>17</v>
      </c>
      <c r="J1231" t="s">
        <v>17</v>
      </c>
      <c r="K1231" t="s">
        <v>17</v>
      </c>
      <c r="L1231" t="s">
        <v>17</v>
      </c>
      <c r="M1231" t="s">
        <v>17</v>
      </c>
      <c r="N1231" t="s">
        <v>17</v>
      </c>
      <c r="O1231" t="s">
        <v>17</v>
      </c>
      <c r="P1231" t="s">
        <v>17</v>
      </c>
    </row>
    <row r="1232" spans="2:16">
      <c r="B1232">
        <v>1993</v>
      </c>
      <c r="C1232">
        <v>4</v>
      </c>
      <c r="D1232">
        <v>11</v>
      </c>
      <c r="E1232">
        <v>32.161799999999999</v>
      </c>
      <c r="F1232" t="s">
        <v>17</v>
      </c>
      <c r="G1232" t="s">
        <v>17</v>
      </c>
      <c r="H1232" t="s">
        <v>17</v>
      </c>
      <c r="I1232" t="s">
        <v>17</v>
      </c>
      <c r="J1232" t="s">
        <v>17</v>
      </c>
      <c r="K1232" t="s">
        <v>17</v>
      </c>
      <c r="L1232" t="s">
        <v>17</v>
      </c>
      <c r="M1232" t="s">
        <v>17</v>
      </c>
      <c r="N1232" t="s">
        <v>17</v>
      </c>
      <c r="O1232" t="s">
        <v>17</v>
      </c>
      <c r="P1232" t="s">
        <v>17</v>
      </c>
    </row>
    <row r="1233" spans="2:16">
      <c r="B1233">
        <v>1993</v>
      </c>
      <c r="C1233">
        <v>4</v>
      </c>
      <c r="D1233">
        <v>12</v>
      </c>
      <c r="E1233">
        <v>35.8765</v>
      </c>
      <c r="F1233" t="s">
        <v>17</v>
      </c>
      <c r="G1233" t="s">
        <v>17</v>
      </c>
      <c r="H1233" t="s">
        <v>17</v>
      </c>
      <c r="I1233" t="s">
        <v>17</v>
      </c>
      <c r="J1233" t="s">
        <v>17</v>
      </c>
      <c r="K1233" t="s">
        <v>17</v>
      </c>
      <c r="L1233" t="s">
        <v>17</v>
      </c>
      <c r="M1233" t="s">
        <v>17</v>
      </c>
      <c r="N1233" t="s">
        <v>17</v>
      </c>
      <c r="O1233" t="s">
        <v>17</v>
      </c>
      <c r="P1233" t="s">
        <v>17</v>
      </c>
    </row>
    <row r="1234" spans="2:16">
      <c r="B1234">
        <v>1993</v>
      </c>
      <c r="C1234">
        <v>4</v>
      </c>
      <c r="D1234">
        <v>13</v>
      </c>
      <c r="E1234">
        <v>36.154800000000002</v>
      </c>
      <c r="F1234" t="s">
        <v>17</v>
      </c>
      <c r="G1234" t="s">
        <v>17</v>
      </c>
      <c r="H1234" t="s">
        <v>17</v>
      </c>
      <c r="I1234" t="s">
        <v>17</v>
      </c>
      <c r="J1234" t="s">
        <v>17</v>
      </c>
      <c r="K1234" t="s">
        <v>17</v>
      </c>
      <c r="L1234" t="s">
        <v>17</v>
      </c>
      <c r="M1234" t="s">
        <v>17</v>
      </c>
      <c r="N1234" t="s">
        <v>17</v>
      </c>
      <c r="O1234" t="s">
        <v>17</v>
      </c>
      <c r="P1234" t="s">
        <v>17</v>
      </c>
    </row>
    <row r="1235" spans="2:16">
      <c r="B1235">
        <v>1993</v>
      </c>
      <c r="C1235">
        <v>4</v>
      </c>
      <c r="D1235">
        <v>14</v>
      </c>
      <c r="E1235">
        <v>40.002600000000001</v>
      </c>
      <c r="F1235" t="s">
        <v>17</v>
      </c>
      <c r="G1235" t="s">
        <v>17</v>
      </c>
      <c r="H1235" t="s">
        <v>17</v>
      </c>
      <c r="I1235" t="s">
        <v>17</v>
      </c>
      <c r="J1235" t="s">
        <v>17</v>
      </c>
      <c r="K1235" t="s">
        <v>17</v>
      </c>
      <c r="L1235" t="s">
        <v>17</v>
      </c>
      <c r="M1235" t="s">
        <v>17</v>
      </c>
      <c r="N1235" t="s">
        <v>17</v>
      </c>
      <c r="O1235" t="s">
        <v>17</v>
      </c>
      <c r="P1235" t="s">
        <v>17</v>
      </c>
    </row>
    <row r="1236" spans="2:16">
      <c r="B1236">
        <v>1994</v>
      </c>
      <c r="C1236">
        <v>1</v>
      </c>
      <c r="D1236">
        <v>1</v>
      </c>
      <c r="E1236">
        <v>9.5469000000000008</v>
      </c>
      <c r="F1236" t="s">
        <v>17</v>
      </c>
      <c r="G1236" t="s">
        <v>17</v>
      </c>
      <c r="H1236" t="s">
        <v>17</v>
      </c>
      <c r="I1236" t="s">
        <v>17</v>
      </c>
      <c r="J1236" t="s">
        <v>17</v>
      </c>
      <c r="K1236" t="s">
        <v>17</v>
      </c>
      <c r="L1236" t="s">
        <v>17</v>
      </c>
      <c r="M1236" t="s">
        <v>17</v>
      </c>
      <c r="N1236" t="s">
        <v>17</v>
      </c>
      <c r="O1236" t="s">
        <v>17</v>
      </c>
      <c r="P1236" t="s">
        <v>17</v>
      </c>
    </row>
    <row r="1237" spans="2:16">
      <c r="B1237">
        <v>1994</v>
      </c>
      <c r="C1237">
        <v>1</v>
      </c>
      <c r="D1237">
        <v>2</v>
      </c>
      <c r="E1237">
        <v>11.507099999999999</v>
      </c>
      <c r="F1237" t="s">
        <v>17</v>
      </c>
      <c r="G1237" t="s">
        <v>17</v>
      </c>
      <c r="H1237" t="s">
        <v>17</v>
      </c>
      <c r="I1237" t="s">
        <v>17</v>
      </c>
      <c r="J1237" t="s">
        <v>17</v>
      </c>
      <c r="K1237" t="s">
        <v>17</v>
      </c>
      <c r="L1237" t="s">
        <v>17</v>
      </c>
      <c r="M1237" t="s">
        <v>17</v>
      </c>
      <c r="N1237" t="s">
        <v>17</v>
      </c>
      <c r="O1237" t="s">
        <v>17</v>
      </c>
      <c r="P1237" t="s">
        <v>17</v>
      </c>
    </row>
    <row r="1238" spans="2:16">
      <c r="B1238">
        <v>1994</v>
      </c>
      <c r="C1238">
        <v>1</v>
      </c>
      <c r="D1238">
        <v>3</v>
      </c>
      <c r="E1238">
        <v>13.515700000000001</v>
      </c>
      <c r="F1238" t="s">
        <v>17</v>
      </c>
      <c r="G1238" t="s">
        <v>17</v>
      </c>
      <c r="H1238" t="s">
        <v>17</v>
      </c>
      <c r="I1238" t="s">
        <v>17</v>
      </c>
      <c r="J1238" t="s">
        <v>17</v>
      </c>
      <c r="K1238" t="s">
        <v>17</v>
      </c>
      <c r="L1238" t="s">
        <v>17</v>
      </c>
      <c r="M1238" t="s">
        <v>17</v>
      </c>
      <c r="N1238" t="s">
        <v>17</v>
      </c>
      <c r="O1238" t="s">
        <v>17</v>
      </c>
      <c r="P1238" t="s">
        <v>17</v>
      </c>
    </row>
    <row r="1239" spans="2:16">
      <c r="B1239">
        <v>1994</v>
      </c>
      <c r="C1239">
        <v>1</v>
      </c>
      <c r="D1239">
        <v>4</v>
      </c>
      <c r="E1239">
        <v>15.2944</v>
      </c>
      <c r="F1239" t="s">
        <v>17</v>
      </c>
      <c r="G1239" t="s">
        <v>17</v>
      </c>
      <c r="H1239" t="s">
        <v>17</v>
      </c>
      <c r="I1239" t="s">
        <v>17</v>
      </c>
      <c r="J1239" t="s">
        <v>17</v>
      </c>
      <c r="K1239" t="s">
        <v>17</v>
      </c>
      <c r="L1239" t="s">
        <v>17</v>
      </c>
      <c r="M1239" t="s">
        <v>17</v>
      </c>
      <c r="N1239" t="s">
        <v>17</v>
      </c>
      <c r="O1239" t="s">
        <v>17</v>
      </c>
      <c r="P1239" t="s">
        <v>17</v>
      </c>
    </row>
    <row r="1240" spans="2:16">
      <c r="B1240">
        <v>1994</v>
      </c>
      <c r="C1240">
        <v>1</v>
      </c>
      <c r="D1240">
        <v>5</v>
      </c>
      <c r="E1240">
        <v>33.045099999999998</v>
      </c>
      <c r="F1240" t="s">
        <v>17</v>
      </c>
      <c r="G1240" t="s">
        <v>17</v>
      </c>
      <c r="H1240" t="s">
        <v>17</v>
      </c>
      <c r="I1240" t="s">
        <v>17</v>
      </c>
      <c r="J1240" t="s">
        <v>17</v>
      </c>
      <c r="K1240" t="s">
        <v>17</v>
      </c>
      <c r="L1240" t="s">
        <v>17</v>
      </c>
      <c r="M1240" t="s">
        <v>17</v>
      </c>
      <c r="N1240" t="s">
        <v>17</v>
      </c>
      <c r="O1240" t="s">
        <v>17</v>
      </c>
      <c r="P1240" t="s">
        <v>17</v>
      </c>
    </row>
    <row r="1241" spans="2:16">
      <c r="B1241">
        <v>1994</v>
      </c>
      <c r="C1241">
        <v>1</v>
      </c>
      <c r="D1241">
        <v>6</v>
      </c>
      <c r="E1241">
        <v>26.051300000000001</v>
      </c>
      <c r="F1241" t="s">
        <v>17</v>
      </c>
      <c r="G1241" t="s">
        <v>17</v>
      </c>
      <c r="H1241" t="s">
        <v>17</v>
      </c>
      <c r="I1241" t="s">
        <v>17</v>
      </c>
      <c r="J1241" t="s">
        <v>17</v>
      </c>
      <c r="K1241" t="s">
        <v>17</v>
      </c>
      <c r="L1241" t="s">
        <v>17</v>
      </c>
      <c r="M1241" t="s">
        <v>17</v>
      </c>
      <c r="N1241" t="s">
        <v>17</v>
      </c>
      <c r="O1241" t="s">
        <v>17</v>
      </c>
      <c r="P1241" t="s">
        <v>17</v>
      </c>
    </row>
    <row r="1242" spans="2:16">
      <c r="B1242">
        <v>1994</v>
      </c>
      <c r="C1242">
        <v>1</v>
      </c>
      <c r="D1242">
        <v>7</v>
      </c>
      <c r="E1242">
        <v>41.744999999999997</v>
      </c>
      <c r="F1242" t="s">
        <v>17</v>
      </c>
      <c r="G1242" t="s">
        <v>17</v>
      </c>
      <c r="H1242" t="s">
        <v>17</v>
      </c>
      <c r="I1242" t="s">
        <v>17</v>
      </c>
      <c r="J1242" t="s">
        <v>17</v>
      </c>
      <c r="K1242" t="s">
        <v>17</v>
      </c>
      <c r="L1242" t="s">
        <v>17</v>
      </c>
      <c r="M1242" t="s">
        <v>17</v>
      </c>
      <c r="N1242" t="s">
        <v>17</v>
      </c>
      <c r="O1242" t="s">
        <v>17</v>
      </c>
      <c r="P1242" t="s">
        <v>17</v>
      </c>
    </row>
    <row r="1243" spans="2:16">
      <c r="B1243">
        <v>1994</v>
      </c>
      <c r="C1243">
        <v>1</v>
      </c>
      <c r="D1243">
        <v>8</v>
      </c>
      <c r="E1243">
        <v>34.3035</v>
      </c>
      <c r="F1243" t="s">
        <v>17</v>
      </c>
      <c r="G1243" t="s">
        <v>17</v>
      </c>
      <c r="H1243" t="s">
        <v>17</v>
      </c>
      <c r="I1243" t="s">
        <v>17</v>
      </c>
      <c r="J1243" t="s">
        <v>17</v>
      </c>
      <c r="K1243" t="s">
        <v>17</v>
      </c>
      <c r="L1243" t="s">
        <v>17</v>
      </c>
      <c r="M1243" t="s">
        <v>17</v>
      </c>
      <c r="N1243" t="s">
        <v>17</v>
      </c>
      <c r="O1243" t="s">
        <v>17</v>
      </c>
      <c r="P1243" t="s">
        <v>17</v>
      </c>
    </row>
    <row r="1244" spans="2:16">
      <c r="B1244">
        <v>1994</v>
      </c>
      <c r="C1244">
        <v>1</v>
      </c>
      <c r="D1244">
        <v>9</v>
      </c>
      <c r="E1244">
        <v>29.0642</v>
      </c>
      <c r="F1244" t="s">
        <v>17</v>
      </c>
      <c r="G1244" t="s">
        <v>17</v>
      </c>
      <c r="H1244" t="s">
        <v>17</v>
      </c>
      <c r="I1244" t="s">
        <v>17</v>
      </c>
      <c r="J1244" t="s">
        <v>17</v>
      </c>
      <c r="K1244" t="s">
        <v>17</v>
      </c>
      <c r="L1244" t="s">
        <v>17</v>
      </c>
      <c r="M1244" t="s">
        <v>17</v>
      </c>
      <c r="N1244" t="s">
        <v>17</v>
      </c>
      <c r="O1244" t="s">
        <v>17</v>
      </c>
      <c r="P1244" t="s">
        <v>17</v>
      </c>
    </row>
    <row r="1245" spans="2:16">
      <c r="B1245">
        <v>1994</v>
      </c>
      <c r="C1245">
        <v>1</v>
      </c>
      <c r="D1245">
        <v>10</v>
      </c>
      <c r="E1245">
        <v>29.427199999999999</v>
      </c>
      <c r="F1245" t="s">
        <v>17</v>
      </c>
      <c r="G1245" t="s">
        <v>17</v>
      </c>
      <c r="H1245" t="s">
        <v>17</v>
      </c>
      <c r="I1245" t="s">
        <v>17</v>
      </c>
      <c r="J1245" t="s">
        <v>17</v>
      </c>
      <c r="K1245" t="s">
        <v>17</v>
      </c>
      <c r="L1245" t="s">
        <v>17</v>
      </c>
      <c r="M1245" t="s">
        <v>17</v>
      </c>
      <c r="N1245" t="s">
        <v>17</v>
      </c>
      <c r="O1245" t="s">
        <v>17</v>
      </c>
      <c r="P1245" t="s">
        <v>17</v>
      </c>
    </row>
    <row r="1246" spans="2:16">
      <c r="B1246">
        <v>1994</v>
      </c>
      <c r="C1246">
        <v>1</v>
      </c>
      <c r="D1246">
        <v>11</v>
      </c>
      <c r="E1246">
        <v>30.2742</v>
      </c>
      <c r="F1246" t="s">
        <v>17</v>
      </c>
      <c r="G1246" t="s">
        <v>17</v>
      </c>
      <c r="H1246" t="s">
        <v>17</v>
      </c>
      <c r="I1246" t="s">
        <v>17</v>
      </c>
      <c r="J1246" t="s">
        <v>17</v>
      </c>
      <c r="K1246" t="s">
        <v>17</v>
      </c>
      <c r="L1246" t="s">
        <v>17</v>
      </c>
      <c r="M1246" t="s">
        <v>17</v>
      </c>
      <c r="N1246" t="s">
        <v>17</v>
      </c>
      <c r="O1246" t="s">
        <v>17</v>
      </c>
      <c r="P1246" t="s">
        <v>17</v>
      </c>
    </row>
    <row r="1247" spans="2:16">
      <c r="B1247">
        <v>1994</v>
      </c>
      <c r="C1247">
        <v>1</v>
      </c>
      <c r="D1247">
        <v>12</v>
      </c>
      <c r="E1247">
        <v>33.383899999999997</v>
      </c>
      <c r="F1247" t="s">
        <v>17</v>
      </c>
      <c r="G1247" t="s">
        <v>17</v>
      </c>
      <c r="H1247" t="s">
        <v>17</v>
      </c>
      <c r="I1247" t="s">
        <v>17</v>
      </c>
      <c r="J1247" t="s">
        <v>17</v>
      </c>
      <c r="K1247" t="s">
        <v>17</v>
      </c>
      <c r="L1247" t="s">
        <v>17</v>
      </c>
      <c r="M1247" t="s">
        <v>17</v>
      </c>
      <c r="N1247" t="s">
        <v>17</v>
      </c>
      <c r="O1247" t="s">
        <v>17</v>
      </c>
      <c r="P1247" t="s">
        <v>17</v>
      </c>
    </row>
    <row r="1248" spans="2:16">
      <c r="B1248">
        <v>1994</v>
      </c>
      <c r="C1248">
        <v>1</v>
      </c>
      <c r="D1248">
        <v>13</v>
      </c>
      <c r="E1248">
        <v>32.258600000000001</v>
      </c>
      <c r="F1248" t="s">
        <v>17</v>
      </c>
      <c r="G1248" t="s">
        <v>17</v>
      </c>
      <c r="H1248" t="s">
        <v>17</v>
      </c>
      <c r="I1248" t="s">
        <v>17</v>
      </c>
      <c r="J1248" t="s">
        <v>17</v>
      </c>
      <c r="K1248" t="s">
        <v>17</v>
      </c>
      <c r="L1248" t="s">
        <v>17</v>
      </c>
      <c r="M1248" t="s">
        <v>17</v>
      </c>
      <c r="N1248" t="s">
        <v>17</v>
      </c>
      <c r="O1248" t="s">
        <v>17</v>
      </c>
      <c r="P1248" t="s">
        <v>17</v>
      </c>
    </row>
    <row r="1249" spans="2:16">
      <c r="B1249">
        <v>1994</v>
      </c>
      <c r="C1249">
        <v>1</v>
      </c>
      <c r="D1249">
        <v>14</v>
      </c>
      <c r="E1249">
        <v>25.833500000000001</v>
      </c>
      <c r="F1249" t="s">
        <v>17</v>
      </c>
      <c r="G1249" t="s">
        <v>17</v>
      </c>
      <c r="H1249" t="s">
        <v>17</v>
      </c>
      <c r="I1249" t="s">
        <v>17</v>
      </c>
      <c r="J1249" t="s">
        <v>17</v>
      </c>
      <c r="K1249" t="s">
        <v>17</v>
      </c>
      <c r="L1249" t="s">
        <v>17</v>
      </c>
      <c r="M1249" t="s">
        <v>17</v>
      </c>
      <c r="N1249" t="s">
        <v>17</v>
      </c>
      <c r="O1249" t="s">
        <v>17</v>
      </c>
      <c r="P1249" t="s">
        <v>17</v>
      </c>
    </row>
    <row r="1250" spans="2:16">
      <c r="B1250">
        <v>1994</v>
      </c>
      <c r="C1250">
        <v>2</v>
      </c>
      <c r="D1250">
        <v>1</v>
      </c>
      <c r="E1250">
        <v>8.7966999999999995</v>
      </c>
      <c r="F1250" t="s">
        <v>17</v>
      </c>
      <c r="G1250" t="s">
        <v>17</v>
      </c>
      <c r="H1250" t="s">
        <v>17</v>
      </c>
      <c r="I1250" t="s">
        <v>17</v>
      </c>
      <c r="J1250" t="s">
        <v>17</v>
      </c>
      <c r="K1250" t="s">
        <v>17</v>
      </c>
      <c r="L1250" t="s">
        <v>17</v>
      </c>
      <c r="M1250" t="s">
        <v>17</v>
      </c>
      <c r="N1250" t="s">
        <v>17</v>
      </c>
      <c r="O1250" t="s">
        <v>17</v>
      </c>
      <c r="P1250" t="s">
        <v>17</v>
      </c>
    </row>
    <row r="1251" spans="2:16">
      <c r="B1251">
        <v>1994</v>
      </c>
      <c r="C1251">
        <v>2</v>
      </c>
      <c r="D1251">
        <v>2</v>
      </c>
      <c r="E1251">
        <v>10.1882</v>
      </c>
      <c r="F1251" t="s">
        <v>17</v>
      </c>
      <c r="G1251" t="s">
        <v>17</v>
      </c>
      <c r="H1251" t="s">
        <v>17</v>
      </c>
      <c r="I1251" t="s">
        <v>17</v>
      </c>
      <c r="J1251" t="s">
        <v>17</v>
      </c>
      <c r="K1251" t="s">
        <v>17</v>
      </c>
      <c r="L1251" t="s">
        <v>17</v>
      </c>
      <c r="M1251" t="s">
        <v>17</v>
      </c>
      <c r="N1251" t="s">
        <v>17</v>
      </c>
      <c r="O1251" t="s">
        <v>17</v>
      </c>
      <c r="P1251" t="s">
        <v>17</v>
      </c>
    </row>
    <row r="1252" spans="2:16">
      <c r="B1252">
        <v>1994</v>
      </c>
      <c r="C1252">
        <v>2</v>
      </c>
      <c r="D1252">
        <v>3</v>
      </c>
      <c r="E1252">
        <v>13.7577</v>
      </c>
      <c r="F1252" t="s">
        <v>17</v>
      </c>
      <c r="G1252" t="s">
        <v>17</v>
      </c>
      <c r="H1252" t="s">
        <v>17</v>
      </c>
      <c r="I1252" t="s">
        <v>17</v>
      </c>
      <c r="J1252" t="s">
        <v>17</v>
      </c>
      <c r="K1252" t="s">
        <v>17</v>
      </c>
      <c r="L1252" t="s">
        <v>17</v>
      </c>
      <c r="M1252" t="s">
        <v>17</v>
      </c>
      <c r="N1252" t="s">
        <v>17</v>
      </c>
      <c r="O1252" t="s">
        <v>17</v>
      </c>
      <c r="P1252" t="s">
        <v>17</v>
      </c>
    </row>
    <row r="1253" spans="2:16">
      <c r="B1253">
        <v>1994</v>
      </c>
      <c r="C1253">
        <v>2</v>
      </c>
      <c r="D1253">
        <v>4</v>
      </c>
      <c r="E1253">
        <v>20.630500000000001</v>
      </c>
      <c r="F1253" t="s">
        <v>17</v>
      </c>
      <c r="G1253" t="s">
        <v>17</v>
      </c>
      <c r="H1253" t="s">
        <v>17</v>
      </c>
      <c r="I1253" t="s">
        <v>17</v>
      </c>
      <c r="J1253" t="s">
        <v>17</v>
      </c>
      <c r="K1253" t="s">
        <v>17</v>
      </c>
      <c r="L1253" t="s">
        <v>17</v>
      </c>
      <c r="M1253" t="s">
        <v>17</v>
      </c>
      <c r="N1253" t="s">
        <v>17</v>
      </c>
      <c r="O1253" t="s">
        <v>17</v>
      </c>
      <c r="P1253" t="s">
        <v>17</v>
      </c>
    </row>
    <row r="1254" spans="2:16">
      <c r="B1254">
        <v>1994</v>
      </c>
      <c r="C1254">
        <v>2</v>
      </c>
      <c r="D1254">
        <v>5</v>
      </c>
      <c r="E1254">
        <v>27.854199999999999</v>
      </c>
      <c r="F1254" t="s">
        <v>17</v>
      </c>
      <c r="G1254" t="s">
        <v>17</v>
      </c>
      <c r="H1254" t="s">
        <v>17</v>
      </c>
      <c r="I1254" t="s">
        <v>17</v>
      </c>
      <c r="J1254" t="s">
        <v>17</v>
      </c>
      <c r="K1254" t="s">
        <v>17</v>
      </c>
      <c r="L1254" t="s">
        <v>17</v>
      </c>
      <c r="M1254" t="s">
        <v>17</v>
      </c>
      <c r="N1254" t="s">
        <v>17</v>
      </c>
      <c r="O1254" t="s">
        <v>17</v>
      </c>
      <c r="P1254" t="s">
        <v>17</v>
      </c>
    </row>
    <row r="1255" spans="2:16">
      <c r="B1255">
        <v>1994</v>
      </c>
      <c r="C1255">
        <v>2</v>
      </c>
      <c r="D1255">
        <v>6</v>
      </c>
      <c r="E1255">
        <v>38.9983</v>
      </c>
      <c r="F1255" t="s">
        <v>17</v>
      </c>
      <c r="G1255" t="s">
        <v>17</v>
      </c>
      <c r="H1255" t="s">
        <v>17</v>
      </c>
      <c r="I1255" t="s">
        <v>17</v>
      </c>
      <c r="J1255" t="s">
        <v>17</v>
      </c>
      <c r="K1255" t="s">
        <v>17</v>
      </c>
      <c r="L1255" t="s">
        <v>17</v>
      </c>
      <c r="M1255" t="s">
        <v>17</v>
      </c>
      <c r="N1255" t="s">
        <v>17</v>
      </c>
      <c r="O1255" t="s">
        <v>17</v>
      </c>
      <c r="P1255" t="s">
        <v>17</v>
      </c>
    </row>
    <row r="1256" spans="2:16">
      <c r="B1256">
        <v>1994</v>
      </c>
      <c r="C1256">
        <v>2</v>
      </c>
      <c r="D1256">
        <v>7</v>
      </c>
      <c r="E1256">
        <v>51.255600000000001</v>
      </c>
      <c r="F1256" t="s">
        <v>17</v>
      </c>
      <c r="G1256" t="s">
        <v>17</v>
      </c>
      <c r="H1256" t="s">
        <v>17</v>
      </c>
      <c r="I1256" t="s">
        <v>17</v>
      </c>
      <c r="J1256" t="s">
        <v>17</v>
      </c>
      <c r="K1256" t="s">
        <v>17</v>
      </c>
      <c r="L1256" t="s">
        <v>17</v>
      </c>
      <c r="M1256" t="s">
        <v>17</v>
      </c>
      <c r="N1256" t="s">
        <v>17</v>
      </c>
      <c r="O1256" t="s">
        <v>17</v>
      </c>
      <c r="P1256" t="s">
        <v>17</v>
      </c>
    </row>
    <row r="1257" spans="2:16">
      <c r="B1257">
        <v>1994</v>
      </c>
      <c r="C1257">
        <v>2</v>
      </c>
      <c r="D1257">
        <v>8</v>
      </c>
      <c r="E1257">
        <v>28.580200000000001</v>
      </c>
      <c r="F1257" t="s">
        <v>17</v>
      </c>
      <c r="G1257" t="s">
        <v>17</v>
      </c>
      <c r="H1257" t="s">
        <v>17</v>
      </c>
      <c r="I1257" t="s">
        <v>17</v>
      </c>
      <c r="J1257" t="s">
        <v>17</v>
      </c>
      <c r="K1257" t="s">
        <v>17</v>
      </c>
      <c r="L1257" t="s">
        <v>17</v>
      </c>
      <c r="M1257" t="s">
        <v>17</v>
      </c>
      <c r="N1257" t="s">
        <v>17</v>
      </c>
      <c r="O1257" t="s">
        <v>17</v>
      </c>
      <c r="P1257" t="s">
        <v>17</v>
      </c>
    </row>
    <row r="1258" spans="2:16">
      <c r="B1258">
        <v>1994</v>
      </c>
      <c r="C1258">
        <v>2</v>
      </c>
      <c r="D1258">
        <v>9</v>
      </c>
      <c r="E1258">
        <v>33.722700000000003</v>
      </c>
      <c r="F1258" t="s">
        <v>17</v>
      </c>
      <c r="G1258" t="s">
        <v>17</v>
      </c>
      <c r="H1258" t="s">
        <v>17</v>
      </c>
      <c r="I1258" t="s">
        <v>17</v>
      </c>
      <c r="J1258" t="s">
        <v>17</v>
      </c>
      <c r="K1258" t="s">
        <v>17</v>
      </c>
      <c r="L1258" t="s">
        <v>17</v>
      </c>
      <c r="M1258" t="s">
        <v>17</v>
      </c>
      <c r="N1258" t="s">
        <v>17</v>
      </c>
      <c r="O1258" t="s">
        <v>17</v>
      </c>
      <c r="P1258" t="s">
        <v>17</v>
      </c>
    </row>
    <row r="1259" spans="2:16">
      <c r="B1259">
        <v>1994</v>
      </c>
      <c r="C1259">
        <v>2</v>
      </c>
      <c r="D1259">
        <v>10</v>
      </c>
      <c r="E1259">
        <v>27.793700000000001</v>
      </c>
      <c r="F1259" t="s">
        <v>17</v>
      </c>
      <c r="G1259" t="s">
        <v>17</v>
      </c>
      <c r="H1259" t="s">
        <v>17</v>
      </c>
      <c r="I1259" t="s">
        <v>17</v>
      </c>
      <c r="J1259" t="s">
        <v>17</v>
      </c>
      <c r="K1259" t="s">
        <v>17</v>
      </c>
      <c r="L1259" t="s">
        <v>17</v>
      </c>
      <c r="M1259" t="s">
        <v>17</v>
      </c>
      <c r="N1259" t="s">
        <v>17</v>
      </c>
      <c r="O1259" t="s">
        <v>17</v>
      </c>
      <c r="P1259" t="s">
        <v>17</v>
      </c>
    </row>
    <row r="1260" spans="2:16">
      <c r="B1260">
        <v>1994</v>
      </c>
      <c r="C1260">
        <v>2</v>
      </c>
      <c r="D1260">
        <v>11</v>
      </c>
      <c r="E1260">
        <v>30.746099999999998</v>
      </c>
      <c r="F1260" t="s">
        <v>17</v>
      </c>
      <c r="G1260" t="s">
        <v>17</v>
      </c>
      <c r="H1260" t="s">
        <v>17</v>
      </c>
      <c r="I1260" t="s">
        <v>17</v>
      </c>
      <c r="J1260" t="s">
        <v>17</v>
      </c>
      <c r="K1260" t="s">
        <v>17</v>
      </c>
      <c r="L1260" t="s">
        <v>17</v>
      </c>
      <c r="M1260" t="s">
        <v>17</v>
      </c>
      <c r="N1260" t="s">
        <v>17</v>
      </c>
      <c r="O1260" t="s">
        <v>17</v>
      </c>
      <c r="P1260" t="s">
        <v>17</v>
      </c>
    </row>
    <row r="1261" spans="2:16">
      <c r="B1261">
        <v>1994</v>
      </c>
      <c r="C1261">
        <v>2</v>
      </c>
      <c r="D1261">
        <v>12</v>
      </c>
      <c r="E1261">
        <v>39.458100000000002</v>
      </c>
      <c r="F1261" t="s">
        <v>17</v>
      </c>
      <c r="G1261" t="s">
        <v>17</v>
      </c>
      <c r="H1261" t="s">
        <v>17</v>
      </c>
      <c r="I1261" t="s">
        <v>17</v>
      </c>
      <c r="J1261" t="s">
        <v>17</v>
      </c>
      <c r="K1261" t="s">
        <v>17</v>
      </c>
      <c r="L1261" t="s">
        <v>17</v>
      </c>
      <c r="M1261" t="s">
        <v>17</v>
      </c>
      <c r="N1261" t="s">
        <v>17</v>
      </c>
      <c r="O1261" t="s">
        <v>17</v>
      </c>
      <c r="P1261" t="s">
        <v>17</v>
      </c>
    </row>
    <row r="1262" spans="2:16">
      <c r="B1262">
        <v>1994</v>
      </c>
      <c r="C1262">
        <v>2</v>
      </c>
      <c r="D1262">
        <v>13</v>
      </c>
      <c r="E1262">
        <v>42.495199999999997</v>
      </c>
      <c r="F1262" t="s">
        <v>17</v>
      </c>
      <c r="G1262" t="s">
        <v>17</v>
      </c>
      <c r="H1262" t="s">
        <v>17</v>
      </c>
      <c r="I1262" t="s">
        <v>17</v>
      </c>
      <c r="J1262" t="s">
        <v>17</v>
      </c>
      <c r="K1262" t="s">
        <v>17</v>
      </c>
      <c r="L1262" t="s">
        <v>17</v>
      </c>
      <c r="M1262" t="s">
        <v>17</v>
      </c>
      <c r="N1262" t="s">
        <v>17</v>
      </c>
      <c r="O1262" t="s">
        <v>17</v>
      </c>
      <c r="P1262" t="s">
        <v>17</v>
      </c>
    </row>
    <row r="1263" spans="2:16">
      <c r="B1263">
        <v>1994</v>
      </c>
      <c r="C1263">
        <v>2</v>
      </c>
      <c r="D1263">
        <v>14</v>
      </c>
      <c r="E1263">
        <v>42.083799999999997</v>
      </c>
      <c r="F1263" t="s">
        <v>17</v>
      </c>
      <c r="G1263" t="s">
        <v>17</v>
      </c>
      <c r="H1263" t="s">
        <v>17</v>
      </c>
      <c r="I1263" t="s">
        <v>17</v>
      </c>
      <c r="J1263" t="s">
        <v>17</v>
      </c>
      <c r="K1263" t="s">
        <v>17</v>
      </c>
      <c r="L1263" t="s">
        <v>17</v>
      </c>
      <c r="M1263" t="s">
        <v>17</v>
      </c>
      <c r="N1263" t="s">
        <v>17</v>
      </c>
      <c r="O1263" t="s">
        <v>17</v>
      </c>
      <c r="P1263" t="s">
        <v>17</v>
      </c>
    </row>
    <row r="1264" spans="2:16">
      <c r="B1264">
        <v>1994</v>
      </c>
      <c r="C1264">
        <v>3</v>
      </c>
      <c r="D1264">
        <v>1</v>
      </c>
      <c r="E1264">
        <v>12.2331</v>
      </c>
      <c r="F1264" t="s">
        <v>17</v>
      </c>
      <c r="G1264" t="s">
        <v>17</v>
      </c>
      <c r="H1264" t="s">
        <v>17</v>
      </c>
      <c r="I1264" t="s">
        <v>17</v>
      </c>
      <c r="J1264" t="s">
        <v>17</v>
      </c>
      <c r="K1264" t="s">
        <v>17</v>
      </c>
      <c r="L1264" t="s">
        <v>17</v>
      </c>
      <c r="M1264" t="s">
        <v>17</v>
      </c>
      <c r="N1264" t="s">
        <v>17</v>
      </c>
      <c r="O1264" t="s">
        <v>17</v>
      </c>
      <c r="P1264" t="s">
        <v>17</v>
      </c>
    </row>
    <row r="1265" spans="2:16">
      <c r="B1265">
        <v>1994</v>
      </c>
      <c r="C1265">
        <v>3</v>
      </c>
      <c r="D1265">
        <v>2</v>
      </c>
      <c r="E1265">
        <v>10.418100000000001</v>
      </c>
      <c r="F1265" t="s">
        <v>17</v>
      </c>
      <c r="G1265" t="s">
        <v>17</v>
      </c>
      <c r="H1265" t="s">
        <v>17</v>
      </c>
      <c r="I1265" t="s">
        <v>17</v>
      </c>
      <c r="J1265" t="s">
        <v>17</v>
      </c>
      <c r="K1265" t="s">
        <v>17</v>
      </c>
      <c r="L1265" t="s">
        <v>17</v>
      </c>
      <c r="M1265" t="s">
        <v>17</v>
      </c>
      <c r="N1265" t="s">
        <v>17</v>
      </c>
      <c r="O1265" t="s">
        <v>17</v>
      </c>
      <c r="P1265" t="s">
        <v>17</v>
      </c>
    </row>
    <row r="1266" spans="2:16">
      <c r="B1266">
        <v>1994</v>
      </c>
      <c r="C1266">
        <v>3</v>
      </c>
      <c r="D1266">
        <v>3</v>
      </c>
      <c r="E1266">
        <v>18.924399999999999</v>
      </c>
      <c r="F1266" t="s">
        <v>17</v>
      </c>
      <c r="G1266" t="s">
        <v>17</v>
      </c>
      <c r="H1266" t="s">
        <v>17</v>
      </c>
      <c r="I1266" t="s">
        <v>17</v>
      </c>
      <c r="J1266" t="s">
        <v>17</v>
      </c>
      <c r="K1266" t="s">
        <v>17</v>
      </c>
      <c r="L1266" t="s">
        <v>17</v>
      </c>
      <c r="M1266" t="s">
        <v>17</v>
      </c>
      <c r="N1266" t="s">
        <v>17</v>
      </c>
      <c r="O1266" t="s">
        <v>17</v>
      </c>
      <c r="P1266" t="s">
        <v>17</v>
      </c>
    </row>
    <row r="1267" spans="2:16">
      <c r="B1267">
        <v>1994</v>
      </c>
      <c r="C1267">
        <v>3</v>
      </c>
      <c r="D1267">
        <v>4</v>
      </c>
      <c r="E1267">
        <v>31.0365</v>
      </c>
      <c r="F1267" t="s">
        <v>17</v>
      </c>
      <c r="G1267" t="s">
        <v>17</v>
      </c>
      <c r="H1267" t="s">
        <v>17</v>
      </c>
      <c r="I1267" t="s">
        <v>17</v>
      </c>
      <c r="J1267" t="s">
        <v>17</v>
      </c>
      <c r="K1267" t="s">
        <v>17</v>
      </c>
      <c r="L1267" t="s">
        <v>17</v>
      </c>
      <c r="M1267" t="s">
        <v>17</v>
      </c>
      <c r="N1267" t="s">
        <v>17</v>
      </c>
      <c r="O1267" t="s">
        <v>17</v>
      </c>
      <c r="P1267" t="s">
        <v>17</v>
      </c>
    </row>
    <row r="1268" spans="2:16">
      <c r="B1268">
        <v>1994</v>
      </c>
      <c r="C1268">
        <v>3</v>
      </c>
      <c r="D1268">
        <v>5</v>
      </c>
      <c r="E1268">
        <v>32.125500000000002</v>
      </c>
      <c r="F1268" t="s">
        <v>17</v>
      </c>
      <c r="G1268" t="s">
        <v>17</v>
      </c>
      <c r="H1268" t="s">
        <v>17</v>
      </c>
      <c r="I1268" t="s">
        <v>17</v>
      </c>
      <c r="J1268" t="s">
        <v>17</v>
      </c>
      <c r="K1268" t="s">
        <v>17</v>
      </c>
      <c r="L1268" t="s">
        <v>17</v>
      </c>
      <c r="M1268" t="s">
        <v>17</v>
      </c>
      <c r="N1268" t="s">
        <v>17</v>
      </c>
      <c r="O1268" t="s">
        <v>17</v>
      </c>
      <c r="P1268" t="s">
        <v>17</v>
      </c>
    </row>
    <row r="1269" spans="2:16">
      <c r="B1269">
        <v>1994</v>
      </c>
      <c r="C1269">
        <v>3</v>
      </c>
      <c r="D1269">
        <v>6</v>
      </c>
      <c r="E1269">
        <v>39.591200000000001</v>
      </c>
      <c r="F1269" t="s">
        <v>17</v>
      </c>
      <c r="G1269" t="s">
        <v>17</v>
      </c>
      <c r="H1269" t="s">
        <v>17</v>
      </c>
      <c r="I1269" t="s">
        <v>17</v>
      </c>
      <c r="J1269" t="s">
        <v>17</v>
      </c>
      <c r="K1269" t="s">
        <v>17</v>
      </c>
      <c r="L1269" t="s">
        <v>17</v>
      </c>
      <c r="M1269" t="s">
        <v>17</v>
      </c>
      <c r="N1269" t="s">
        <v>17</v>
      </c>
      <c r="O1269" t="s">
        <v>17</v>
      </c>
      <c r="P1269" t="s">
        <v>17</v>
      </c>
    </row>
    <row r="1270" spans="2:16">
      <c r="B1270">
        <v>1994</v>
      </c>
      <c r="C1270">
        <v>3</v>
      </c>
      <c r="D1270">
        <v>7</v>
      </c>
      <c r="E1270">
        <v>40.752800000000001</v>
      </c>
      <c r="F1270" t="s">
        <v>17</v>
      </c>
      <c r="G1270" t="s">
        <v>17</v>
      </c>
      <c r="H1270" t="s">
        <v>17</v>
      </c>
      <c r="I1270" t="s">
        <v>17</v>
      </c>
      <c r="J1270" t="s">
        <v>17</v>
      </c>
      <c r="K1270" t="s">
        <v>17</v>
      </c>
      <c r="L1270" t="s">
        <v>17</v>
      </c>
      <c r="M1270" t="s">
        <v>17</v>
      </c>
      <c r="N1270" t="s">
        <v>17</v>
      </c>
      <c r="O1270" t="s">
        <v>17</v>
      </c>
      <c r="P1270" t="s">
        <v>17</v>
      </c>
    </row>
    <row r="1271" spans="2:16">
      <c r="B1271">
        <v>1994</v>
      </c>
      <c r="C1271">
        <v>3</v>
      </c>
      <c r="D1271">
        <v>8</v>
      </c>
      <c r="E1271">
        <v>37.6068</v>
      </c>
      <c r="F1271" t="s">
        <v>17</v>
      </c>
      <c r="G1271" t="s">
        <v>17</v>
      </c>
      <c r="H1271" t="s">
        <v>17</v>
      </c>
      <c r="I1271" t="s">
        <v>17</v>
      </c>
      <c r="J1271" t="s">
        <v>17</v>
      </c>
      <c r="K1271" t="s">
        <v>17</v>
      </c>
      <c r="L1271" t="s">
        <v>17</v>
      </c>
      <c r="M1271" t="s">
        <v>17</v>
      </c>
      <c r="N1271" t="s">
        <v>17</v>
      </c>
      <c r="O1271" t="s">
        <v>17</v>
      </c>
      <c r="P1271" t="s">
        <v>17</v>
      </c>
    </row>
    <row r="1272" spans="2:16">
      <c r="B1272">
        <v>1994</v>
      </c>
      <c r="C1272">
        <v>3</v>
      </c>
      <c r="D1272">
        <v>9</v>
      </c>
      <c r="E1272">
        <v>26.535299999999999</v>
      </c>
      <c r="F1272" t="s">
        <v>17</v>
      </c>
      <c r="G1272" t="s">
        <v>17</v>
      </c>
      <c r="H1272" t="s">
        <v>17</v>
      </c>
      <c r="I1272" t="s">
        <v>17</v>
      </c>
      <c r="J1272" t="s">
        <v>17</v>
      </c>
      <c r="K1272" t="s">
        <v>17</v>
      </c>
      <c r="L1272" t="s">
        <v>17</v>
      </c>
      <c r="M1272" t="s">
        <v>17</v>
      </c>
      <c r="N1272" t="s">
        <v>17</v>
      </c>
      <c r="O1272" t="s">
        <v>17</v>
      </c>
      <c r="P1272" t="s">
        <v>17</v>
      </c>
    </row>
    <row r="1273" spans="2:16">
      <c r="B1273">
        <v>1994</v>
      </c>
      <c r="C1273">
        <v>3</v>
      </c>
      <c r="D1273">
        <v>10</v>
      </c>
      <c r="E1273">
        <v>33.759</v>
      </c>
      <c r="F1273" t="s">
        <v>17</v>
      </c>
      <c r="G1273" t="s">
        <v>17</v>
      </c>
      <c r="H1273" t="s">
        <v>17</v>
      </c>
      <c r="I1273" t="s">
        <v>17</v>
      </c>
      <c r="J1273" t="s">
        <v>17</v>
      </c>
      <c r="K1273" t="s">
        <v>17</v>
      </c>
      <c r="L1273" t="s">
        <v>17</v>
      </c>
      <c r="M1273" t="s">
        <v>17</v>
      </c>
      <c r="N1273" t="s">
        <v>17</v>
      </c>
      <c r="O1273" t="s">
        <v>17</v>
      </c>
      <c r="P1273" t="s">
        <v>17</v>
      </c>
    </row>
    <row r="1274" spans="2:16">
      <c r="B1274">
        <v>1994</v>
      </c>
      <c r="C1274">
        <v>3</v>
      </c>
      <c r="D1274">
        <v>11</v>
      </c>
      <c r="E1274">
        <v>36.977600000000002</v>
      </c>
      <c r="F1274" t="s">
        <v>17</v>
      </c>
      <c r="G1274" t="s">
        <v>17</v>
      </c>
      <c r="H1274" t="s">
        <v>17</v>
      </c>
      <c r="I1274" t="s">
        <v>17</v>
      </c>
      <c r="J1274" t="s">
        <v>17</v>
      </c>
      <c r="K1274" t="s">
        <v>17</v>
      </c>
      <c r="L1274" t="s">
        <v>17</v>
      </c>
      <c r="M1274" t="s">
        <v>17</v>
      </c>
      <c r="N1274" t="s">
        <v>17</v>
      </c>
      <c r="O1274" t="s">
        <v>17</v>
      </c>
      <c r="P1274" t="s">
        <v>17</v>
      </c>
    </row>
    <row r="1275" spans="2:16">
      <c r="B1275">
        <v>1994</v>
      </c>
      <c r="C1275">
        <v>3</v>
      </c>
      <c r="D1275">
        <v>12</v>
      </c>
      <c r="E1275">
        <v>28.434999999999999</v>
      </c>
      <c r="F1275" t="s">
        <v>17</v>
      </c>
      <c r="G1275" t="s">
        <v>17</v>
      </c>
      <c r="H1275" t="s">
        <v>17</v>
      </c>
      <c r="I1275" t="s">
        <v>17</v>
      </c>
      <c r="J1275" t="s">
        <v>17</v>
      </c>
      <c r="K1275" t="s">
        <v>17</v>
      </c>
      <c r="L1275" t="s">
        <v>17</v>
      </c>
      <c r="M1275" t="s">
        <v>17</v>
      </c>
      <c r="N1275" t="s">
        <v>17</v>
      </c>
      <c r="O1275" t="s">
        <v>17</v>
      </c>
      <c r="P1275" t="s">
        <v>17</v>
      </c>
    </row>
    <row r="1276" spans="2:16">
      <c r="B1276">
        <v>1994</v>
      </c>
      <c r="C1276">
        <v>3</v>
      </c>
      <c r="D1276">
        <v>13</v>
      </c>
      <c r="E1276">
        <v>41.624000000000002</v>
      </c>
      <c r="F1276" t="s">
        <v>17</v>
      </c>
      <c r="G1276" t="s">
        <v>17</v>
      </c>
      <c r="H1276" t="s">
        <v>17</v>
      </c>
      <c r="I1276" t="s">
        <v>17</v>
      </c>
      <c r="J1276" t="s">
        <v>17</v>
      </c>
      <c r="K1276" t="s">
        <v>17</v>
      </c>
      <c r="L1276" t="s">
        <v>17</v>
      </c>
      <c r="M1276" t="s">
        <v>17</v>
      </c>
      <c r="N1276" t="s">
        <v>17</v>
      </c>
      <c r="O1276" t="s">
        <v>17</v>
      </c>
      <c r="P1276" t="s">
        <v>17</v>
      </c>
    </row>
    <row r="1277" spans="2:16">
      <c r="B1277">
        <v>1994</v>
      </c>
      <c r="C1277">
        <v>3</v>
      </c>
      <c r="D1277">
        <v>14</v>
      </c>
      <c r="E1277">
        <v>29.2699</v>
      </c>
      <c r="F1277" t="s">
        <v>17</v>
      </c>
      <c r="G1277" t="s">
        <v>17</v>
      </c>
      <c r="H1277" t="s">
        <v>17</v>
      </c>
      <c r="I1277" t="s">
        <v>17</v>
      </c>
      <c r="J1277" t="s">
        <v>17</v>
      </c>
      <c r="K1277" t="s">
        <v>17</v>
      </c>
      <c r="L1277" t="s">
        <v>17</v>
      </c>
      <c r="M1277" t="s">
        <v>17</v>
      </c>
      <c r="N1277" t="s">
        <v>17</v>
      </c>
      <c r="O1277" t="s">
        <v>17</v>
      </c>
      <c r="P1277" t="s">
        <v>17</v>
      </c>
    </row>
    <row r="1278" spans="2:16">
      <c r="B1278">
        <v>1994</v>
      </c>
      <c r="C1278">
        <v>4</v>
      </c>
      <c r="D1278">
        <v>1</v>
      </c>
      <c r="E1278">
        <v>12.8744</v>
      </c>
      <c r="F1278" t="s">
        <v>17</v>
      </c>
      <c r="G1278" t="s">
        <v>17</v>
      </c>
      <c r="H1278" t="s">
        <v>17</v>
      </c>
      <c r="I1278" t="s">
        <v>17</v>
      </c>
      <c r="J1278" t="s">
        <v>17</v>
      </c>
      <c r="K1278" t="s">
        <v>17</v>
      </c>
      <c r="L1278" t="s">
        <v>17</v>
      </c>
      <c r="M1278" t="s">
        <v>17</v>
      </c>
      <c r="N1278" t="s">
        <v>17</v>
      </c>
      <c r="O1278" t="s">
        <v>17</v>
      </c>
      <c r="P1278" t="s">
        <v>17</v>
      </c>
    </row>
    <row r="1279" spans="2:16">
      <c r="B1279">
        <v>1994</v>
      </c>
      <c r="C1279">
        <v>4</v>
      </c>
      <c r="D1279">
        <v>2</v>
      </c>
      <c r="E1279">
        <v>12.257300000000001</v>
      </c>
      <c r="F1279" t="s">
        <v>17</v>
      </c>
      <c r="G1279" t="s">
        <v>17</v>
      </c>
      <c r="H1279" t="s">
        <v>17</v>
      </c>
      <c r="I1279" t="s">
        <v>17</v>
      </c>
      <c r="J1279" t="s">
        <v>17</v>
      </c>
      <c r="K1279" t="s">
        <v>17</v>
      </c>
      <c r="L1279" t="s">
        <v>17</v>
      </c>
      <c r="M1279" t="s">
        <v>17</v>
      </c>
      <c r="N1279" t="s">
        <v>17</v>
      </c>
      <c r="O1279" t="s">
        <v>17</v>
      </c>
      <c r="P1279" t="s">
        <v>17</v>
      </c>
    </row>
    <row r="1280" spans="2:16">
      <c r="B1280">
        <v>1994</v>
      </c>
      <c r="C1280">
        <v>4</v>
      </c>
      <c r="D1280">
        <v>3</v>
      </c>
      <c r="E1280">
        <v>21.610600000000002</v>
      </c>
      <c r="F1280" t="s">
        <v>17</v>
      </c>
      <c r="G1280" t="s">
        <v>17</v>
      </c>
      <c r="H1280" t="s">
        <v>17</v>
      </c>
      <c r="I1280" t="s">
        <v>17</v>
      </c>
      <c r="J1280" t="s">
        <v>17</v>
      </c>
      <c r="K1280" t="s">
        <v>17</v>
      </c>
      <c r="L1280" t="s">
        <v>17</v>
      </c>
      <c r="M1280" t="s">
        <v>17</v>
      </c>
      <c r="N1280" t="s">
        <v>17</v>
      </c>
      <c r="O1280" t="s">
        <v>17</v>
      </c>
      <c r="P1280" t="s">
        <v>17</v>
      </c>
    </row>
    <row r="1281" spans="2:16">
      <c r="B1281">
        <v>1994</v>
      </c>
      <c r="C1281">
        <v>4</v>
      </c>
      <c r="D1281">
        <v>4</v>
      </c>
      <c r="E1281">
        <v>23.316700000000001</v>
      </c>
      <c r="F1281" t="s">
        <v>17</v>
      </c>
      <c r="G1281" t="s">
        <v>17</v>
      </c>
      <c r="H1281" t="s">
        <v>17</v>
      </c>
      <c r="I1281" t="s">
        <v>17</v>
      </c>
      <c r="J1281" t="s">
        <v>17</v>
      </c>
      <c r="K1281" t="s">
        <v>17</v>
      </c>
      <c r="L1281" t="s">
        <v>17</v>
      </c>
      <c r="M1281" t="s">
        <v>17</v>
      </c>
      <c r="N1281" t="s">
        <v>17</v>
      </c>
      <c r="O1281" t="s">
        <v>17</v>
      </c>
      <c r="P1281" t="s">
        <v>17</v>
      </c>
    </row>
    <row r="1282" spans="2:16">
      <c r="B1282">
        <v>1994</v>
      </c>
      <c r="C1282">
        <v>4</v>
      </c>
      <c r="D1282">
        <v>5</v>
      </c>
      <c r="E1282">
        <v>38.986199999999997</v>
      </c>
      <c r="F1282" t="s">
        <v>17</v>
      </c>
      <c r="G1282" t="s">
        <v>17</v>
      </c>
      <c r="H1282" t="s">
        <v>17</v>
      </c>
      <c r="I1282" t="s">
        <v>17</v>
      </c>
      <c r="J1282" t="s">
        <v>17</v>
      </c>
      <c r="K1282" t="s">
        <v>17</v>
      </c>
      <c r="L1282" t="s">
        <v>17</v>
      </c>
      <c r="M1282" t="s">
        <v>17</v>
      </c>
      <c r="N1282" t="s">
        <v>17</v>
      </c>
      <c r="O1282" t="s">
        <v>17</v>
      </c>
      <c r="P1282" t="s">
        <v>17</v>
      </c>
    </row>
    <row r="1283" spans="2:16">
      <c r="B1283">
        <v>1994</v>
      </c>
      <c r="C1283">
        <v>4</v>
      </c>
      <c r="D1283">
        <v>6</v>
      </c>
      <c r="E1283">
        <v>40.994799999999998</v>
      </c>
      <c r="F1283" t="s">
        <v>17</v>
      </c>
      <c r="G1283" t="s">
        <v>17</v>
      </c>
      <c r="H1283" t="s">
        <v>17</v>
      </c>
      <c r="I1283" t="s">
        <v>17</v>
      </c>
      <c r="J1283" t="s">
        <v>17</v>
      </c>
      <c r="K1283" t="s">
        <v>17</v>
      </c>
      <c r="L1283" t="s">
        <v>17</v>
      </c>
      <c r="M1283" t="s">
        <v>17</v>
      </c>
      <c r="N1283" t="s">
        <v>17</v>
      </c>
      <c r="O1283" t="s">
        <v>17</v>
      </c>
      <c r="P1283" t="s">
        <v>17</v>
      </c>
    </row>
    <row r="1284" spans="2:16">
      <c r="B1284">
        <v>1994</v>
      </c>
      <c r="C1284">
        <v>4</v>
      </c>
      <c r="D1284">
        <v>7</v>
      </c>
      <c r="E1284">
        <v>47.504600000000003</v>
      </c>
      <c r="F1284" t="s">
        <v>17</v>
      </c>
      <c r="G1284" t="s">
        <v>17</v>
      </c>
      <c r="H1284" t="s">
        <v>17</v>
      </c>
      <c r="I1284" t="s">
        <v>17</v>
      </c>
      <c r="J1284" t="s">
        <v>17</v>
      </c>
      <c r="K1284" t="s">
        <v>17</v>
      </c>
      <c r="L1284" t="s">
        <v>17</v>
      </c>
      <c r="M1284" t="s">
        <v>17</v>
      </c>
      <c r="N1284" t="s">
        <v>17</v>
      </c>
      <c r="O1284" t="s">
        <v>17</v>
      </c>
      <c r="P1284" t="s">
        <v>17</v>
      </c>
    </row>
    <row r="1285" spans="2:16">
      <c r="B1285">
        <v>1994</v>
      </c>
      <c r="C1285">
        <v>4</v>
      </c>
      <c r="D1285">
        <v>8</v>
      </c>
      <c r="E1285">
        <v>35.973300000000002</v>
      </c>
      <c r="F1285" t="s">
        <v>17</v>
      </c>
      <c r="G1285" t="s">
        <v>17</v>
      </c>
      <c r="H1285" t="s">
        <v>17</v>
      </c>
      <c r="I1285" t="s">
        <v>17</v>
      </c>
      <c r="J1285" t="s">
        <v>17</v>
      </c>
      <c r="K1285" t="s">
        <v>17</v>
      </c>
      <c r="L1285" t="s">
        <v>17</v>
      </c>
      <c r="M1285" t="s">
        <v>17</v>
      </c>
      <c r="N1285" t="s">
        <v>17</v>
      </c>
      <c r="O1285" t="s">
        <v>17</v>
      </c>
      <c r="P1285" t="s">
        <v>17</v>
      </c>
    </row>
    <row r="1286" spans="2:16">
      <c r="B1286">
        <v>1994</v>
      </c>
      <c r="C1286">
        <v>4</v>
      </c>
      <c r="D1286">
        <v>9</v>
      </c>
      <c r="E1286">
        <v>34.521299999999997</v>
      </c>
      <c r="F1286" t="s">
        <v>17</v>
      </c>
      <c r="G1286" t="s">
        <v>17</v>
      </c>
      <c r="H1286" t="s">
        <v>17</v>
      </c>
      <c r="I1286" t="s">
        <v>17</v>
      </c>
      <c r="J1286" t="s">
        <v>17</v>
      </c>
      <c r="K1286" t="s">
        <v>17</v>
      </c>
      <c r="L1286" t="s">
        <v>17</v>
      </c>
      <c r="M1286" t="s">
        <v>17</v>
      </c>
      <c r="N1286" t="s">
        <v>17</v>
      </c>
      <c r="O1286" t="s">
        <v>17</v>
      </c>
      <c r="P1286" t="s">
        <v>17</v>
      </c>
    </row>
    <row r="1287" spans="2:16">
      <c r="B1287">
        <v>1994</v>
      </c>
      <c r="C1287">
        <v>4</v>
      </c>
      <c r="D1287">
        <v>10</v>
      </c>
      <c r="E1287">
        <v>31.3995</v>
      </c>
      <c r="F1287" t="s">
        <v>17</v>
      </c>
      <c r="G1287" t="s">
        <v>17</v>
      </c>
      <c r="H1287" t="s">
        <v>17</v>
      </c>
      <c r="I1287" t="s">
        <v>17</v>
      </c>
      <c r="J1287" t="s">
        <v>17</v>
      </c>
      <c r="K1287" t="s">
        <v>17</v>
      </c>
      <c r="L1287" t="s">
        <v>17</v>
      </c>
      <c r="M1287" t="s">
        <v>17</v>
      </c>
      <c r="N1287" t="s">
        <v>17</v>
      </c>
      <c r="O1287" t="s">
        <v>17</v>
      </c>
      <c r="P1287" t="s">
        <v>17</v>
      </c>
    </row>
    <row r="1288" spans="2:16">
      <c r="B1288">
        <v>1994</v>
      </c>
      <c r="C1288">
        <v>4</v>
      </c>
      <c r="D1288">
        <v>11</v>
      </c>
      <c r="E1288">
        <v>33.154000000000003</v>
      </c>
      <c r="F1288" t="s">
        <v>17</v>
      </c>
      <c r="G1288" t="s">
        <v>17</v>
      </c>
      <c r="H1288" t="s">
        <v>17</v>
      </c>
      <c r="I1288" t="s">
        <v>17</v>
      </c>
      <c r="J1288" t="s">
        <v>17</v>
      </c>
      <c r="K1288" t="s">
        <v>17</v>
      </c>
      <c r="L1288" t="s">
        <v>17</v>
      </c>
      <c r="M1288" t="s">
        <v>17</v>
      </c>
      <c r="N1288" t="s">
        <v>17</v>
      </c>
      <c r="O1288" t="s">
        <v>17</v>
      </c>
      <c r="P1288" t="s">
        <v>17</v>
      </c>
    </row>
    <row r="1289" spans="2:16">
      <c r="B1289">
        <v>1994</v>
      </c>
      <c r="C1289">
        <v>4</v>
      </c>
      <c r="D1289">
        <v>12</v>
      </c>
      <c r="E1289">
        <v>32.137599999999999</v>
      </c>
      <c r="F1289" t="s">
        <v>17</v>
      </c>
      <c r="G1289" t="s">
        <v>17</v>
      </c>
      <c r="H1289" t="s">
        <v>17</v>
      </c>
      <c r="I1289" t="s">
        <v>17</v>
      </c>
      <c r="J1289" t="s">
        <v>17</v>
      </c>
      <c r="K1289" t="s">
        <v>17</v>
      </c>
      <c r="L1289" t="s">
        <v>17</v>
      </c>
      <c r="M1289" t="s">
        <v>17</v>
      </c>
      <c r="N1289" t="s">
        <v>17</v>
      </c>
      <c r="O1289" t="s">
        <v>17</v>
      </c>
      <c r="P1289" t="s">
        <v>17</v>
      </c>
    </row>
    <row r="1290" spans="2:16">
      <c r="B1290">
        <v>1994</v>
      </c>
      <c r="C1290">
        <v>4</v>
      </c>
      <c r="D1290">
        <v>13</v>
      </c>
      <c r="E1290">
        <v>39.567</v>
      </c>
      <c r="F1290" t="s">
        <v>17</v>
      </c>
      <c r="G1290" t="s">
        <v>17</v>
      </c>
      <c r="H1290" t="s">
        <v>17</v>
      </c>
      <c r="I1290" t="s">
        <v>17</v>
      </c>
      <c r="J1290" t="s">
        <v>17</v>
      </c>
      <c r="K1290" t="s">
        <v>17</v>
      </c>
      <c r="L1290" t="s">
        <v>17</v>
      </c>
      <c r="M1290" t="s">
        <v>17</v>
      </c>
      <c r="N1290" t="s">
        <v>17</v>
      </c>
      <c r="O1290" t="s">
        <v>17</v>
      </c>
      <c r="P1290" t="s">
        <v>17</v>
      </c>
    </row>
    <row r="1291" spans="2:16">
      <c r="B1291">
        <v>1994</v>
      </c>
      <c r="C1291">
        <v>4</v>
      </c>
      <c r="D1291">
        <v>14</v>
      </c>
      <c r="E1291">
        <v>35.017400000000002</v>
      </c>
      <c r="F1291" t="s">
        <v>17</v>
      </c>
      <c r="G1291" t="s">
        <v>17</v>
      </c>
      <c r="H1291" t="s">
        <v>17</v>
      </c>
      <c r="I1291" t="s">
        <v>17</v>
      </c>
      <c r="J1291" t="s">
        <v>17</v>
      </c>
      <c r="K1291" t="s">
        <v>17</v>
      </c>
      <c r="L1291" t="s">
        <v>17</v>
      </c>
      <c r="M1291" t="s">
        <v>17</v>
      </c>
      <c r="N1291" t="s">
        <v>17</v>
      </c>
      <c r="O1291" t="s">
        <v>17</v>
      </c>
      <c r="P1291" t="s">
        <v>17</v>
      </c>
    </row>
    <row r="1292" spans="2:16">
      <c r="B1292">
        <v>1995</v>
      </c>
      <c r="C1292">
        <v>1</v>
      </c>
      <c r="D1292">
        <v>1</v>
      </c>
      <c r="E1292">
        <v>26.595013500000004</v>
      </c>
      <c r="F1292" t="s">
        <v>17</v>
      </c>
      <c r="G1292" t="s">
        <v>17</v>
      </c>
      <c r="H1292" t="s">
        <v>17</v>
      </c>
      <c r="I1292">
        <v>5.74</v>
      </c>
      <c r="J1292">
        <v>2.06</v>
      </c>
      <c r="K1292">
        <v>43.646000000000001</v>
      </c>
      <c r="L1292">
        <v>360</v>
      </c>
      <c r="M1292">
        <v>0.105131</v>
      </c>
      <c r="N1292">
        <v>1.106803</v>
      </c>
      <c r="O1292">
        <v>1032.2670361445785</v>
      </c>
      <c r="P1292" t="s">
        <v>17</v>
      </c>
    </row>
    <row r="1293" spans="2:16">
      <c r="B1293">
        <v>1995</v>
      </c>
      <c r="C1293">
        <v>1</v>
      </c>
      <c r="D1293">
        <v>2</v>
      </c>
      <c r="E1293">
        <v>29.36143375</v>
      </c>
      <c r="F1293" t="s">
        <v>17</v>
      </c>
      <c r="G1293" t="s">
        <v>17</v>
      </c>
      <c r="H1293" t="s">
        <v>17</v>
      </c>
      <c r="I1293">
        <v>6.03</v>
      </c>
      <c r="J1293">
        <v>2.0350000000000001</v>
      </c>
      <c r="K1293">
        <v>32.720999999999997</v>
      </c>
      <c r="L1293">
        <v>380</v>
      </c>
      <c r="M1293" s="1">
        <v>9.8699999999999996E-2</v>
      </c>
      <c r="N1293">
        <v>1.0355829999999999</v>
      </c>
      <c r="O1293">
        <v>933.6804489795918</v>
      </c>
      <c r="P1293" t="s">
        <v>17</v>
      </c>
    </row>
    <row r="1294" spans="2:16">
      <c r="B1294">
        <v>1995</v>
      </c>
      <c r="C1294">
        <v>1</v>
      </c>
      <c r="D1294">
        <v>3</v>
      </c>
      <c r="E1294">
        <v>28.747487999999997</v>
      </c>
      <c r="F1294" t="s">
        <v>17</v>
      </c>
      <c r="G1294" t="s">
        <v>17</v>
      </c>
      <c r="H1294" t="s">
        <v>17</v>
      </c>
      <c r="I1294">
        <v>6.29</v>
      </c>
      <c r="J1294">
        <v>2.29</v>
      </c>
      <c r="K1294">
        <v>70.900999999999996</v>
      </c>
      <c r="L1294">
        <v>390</v>
      </c>
      <c r="M1294" s="1">
        <v>9.7799999999999998E-2</v>
      </c>
      <c r="N1294">
        <v>1.0939000000000001</v>
      </c>
      <c r="O1294">
        <v>1232.056274678112</v>
      </c>
      <c r="P1294" t="s">
        <v>17</v>
      </c>
    </row>
    <row r="1295" spans="2:16">
      <c r="B1295">
        <v>1995</v>
      </c>
      <c r="C1295">
        <v>1</v>
      </c>
      <c r="D1295">
        <v>4</v>
      </c>
      <c r="E1295">
        <v>27.9186765</v>
      </c>
      <c r="F1295" t="s">
        <v>17</v>
      </c>
      <c r="G1295" t="s">
        <v>17</v>
      </c>
      <c r="H1295" t="s">
        <v>17</v>
      </c>
      <c r="I1295">
        <v>6.24</v>
      </c>
      <c r="J1295">
        <v>3.3580000000000001</v>
      </c>
      <c r="K1295">
        <v>59.860999999999997</v>
      </c>
      <c r="L1295">
        <v>450</v>
      </c>
      <c r="M1295">
        <v>9.3717999999999996E-2</v>
      </c>
      <c r="N1295">
        <v>1.0204759999999999</v>
      </c>
      <c r="O1295">
        <v>1423.632409470752</v>
      </c>
      <c r="P1295" t="s">
        <v>17</v>
      </c>
    </row>
    <row r="1296" spans="2:16">
      <c r="B1296">
        <v>1995</v>
      </c>
      <c r="C1296">
        <v>1</v>
      </c>
      <c r="D1296">
        <v>5</v>
      </c>
      <c r="E1296">
        <v>40.168128000000003</v>
      </c>
      <c r="F1296" t="s">
        <v>17</v>
      </c>
      <c r="G1296" t="s">
        <v>17</v>
      </c>
      <c r="H1296" t="s">
        <v>17</v>
      </c>
      <c r="I1296">
        <v>5.65</v>
      </c>
      <c r="J1296">
        <v>6.7050000000000001</v>
      </c>
      <c r="K1296">
        <v>75.156000000000006</v>
      </c>
      <c r="L1296">
        <v>440</v>
      </c>
      <c r="M1296">
        <v>0.10395699999999999</v>
      </c>
      <c r="N1296">
        <v>1.1532910000000001</v>
      </c>
      <c r="O1296">
        <v>2134.3774137931036</v>
      </c>
      <c r="P1296" t="s">
        <v>17</v>
      </c>
    </row>
    <row r="1297" spans="2:16">
      <c r="B1297">
        <v>1995</v>
      </c>
      <c r="C1297">
        <v>1</v>
      </c>
      <c r="D1297">
        <v>6</v>
      </c>
      <c r="E1297">
        <v>36.663610500000004</v>
      </c>
      <c r="F1297" t="s">
        <v>17</v>
      </c>
      <c r="G1297" t="s">
        <v>17</v>
      </c>
      <c r="H1297" t="s">
        <v>17</v>
      </c>
      <c r="I1297">
        <v>5.88</v>
      </c>
      <c r="J1297">
        <v>3.2410000000000001</v>
      </c>
      <c r="K1297">
        <v>37.780999999999999</v>
      </c>
      <c r="L1297">
        <v>340</v>
      </c>
      <c r="M1297">
        <v>0.104214</v>
      </c>
      <c r="N1297">
        <v>1.0481529999999999</v>
      </c>
      <c r="O1297">
        <v>1945.380130434783</v>
      </c>
      <c r="P1297" t="s">
        <v>17</v>
      </c>
    </row>
    <row r="1298" spans="2:16">
      <c r="B1298">
        <v>1995</v>
      </c>
      <c r="C1298">
        <v>1</v>
      </c>
      <c r="D1298">
        <v>7</v>
      </c>
      <c r="E1298">
        <v>46.533623125000005</v>
      </c>
      <c r="F1298" t="s">
        <v>17</v>
      </c>
      <c r="G1298" t="s">
        <v>17</v>
      </c>
      <c r="H1298" t="s">
        <v>17</v>
      </c>
      <c r="I1298">
        <v>5.56</v>
      </c>
      <c r="J1298">
        <v>5.8550000000000004</v>
      </c>
      <c r="K1298">
        <v>72.855999999999995</v>
      </c>
      <c r="L1298">
        <v>440</v>
      </c>
      <c r="M1298">
        <v>0.107155</v>
      </c>
      <c r="N1298">
        <v>1.108088</v>
      </c>
      <c r="O1298">
        <v>1409.9420689655176</v>
      </c>
      <c r="P1298" t="s">
        <v>17</v>
      </c>
    </row>
    <row r="1299" spans="2:16">
      <c r="B1299">
        <v>1995</v>
      </c>
      <c r="C1299">
        <v>1</v>
      </c>
      <c r="D1299">
        <v>8</v>
      </c>
      <c r="E1299">
        <v>30.667007249999997</v>
      </c>
      <c r="F1299" t="s">
        <v>17</v>
      </c>
      <c r="G1299" t="s">
        <v>17</v>
      </c>
      <c r="H1299" t="s">
        <v>17</v>
      </c>
      <c r="I1299">
        <v>5.62</v>
      </c>
      <c r="J1299">
        <v>4.335</v>
      </c>
      <c r="K1299">
        <v>29.155999999999999</v>
      </c>
      <c r="L1299">
        <v>440</v>
      </c>
      <c r="M1299">
        <v>0.100524</v>
      </c>
      <c r="N1299">
        <v>1.048446</v>
      </c>
      <c r="O1299">
        <v>532.17344680851068</v>
      </c>
      <c r="P1299" t="s">
        <v>17</v>
      </c>
    </row>
    <row r="1300" spans="2:16">
      <c r="B1300">
        <v>1995</v>
      </c>
      <c r="C1300">
        <v>1</v>
      </c>
      <c r="D1300">
        <v>9</v>
      </c>
      <c r="E1300">
        <v>38.602860999999997</v>
      </c>
      <c r="F1300" t="s">
        <v>17</v>
      </c>
      <c r="G1300" t="s">
        <v>17</v>
      </c>
      <c r="H1300" t="s">
        <v>17</v>
      </c>
      <c r="I1300">
        <v>5.75</v>
      </c>
      <c r="J1300">
        <v>3.141</v>
      </c>
      <c r="K1300">
        <v>64.691000000000003</v>
      </c>
      <c r="L1300">
        <v>470</v>
      </c>
      <c r="M1300">
        <v>0.102059</v>
      </c>
      <c r="N1300">
        <v>1.090997</v>
      </c>
      <c r="O1300">
        <v>2335.0882499999993</v>
      </c>
      <c r="P1300" t="s">
        <v>17</v>
      </c>
    </row>
    <row r="1301" spans="2:16">
      <c r="B1301">
        <v>1995</v>
      </c>
      <c r="C1301">
        <v>1</v>
      </c>
      <c r="D1301">
        <v>10</v>
      </c>
      <c r="E1301">
        <v>38.024360000000001</v>
      </c>
      <c r="F1301" t="s">
        <v>17</v>
      </c>
      <c r="G1301" t="s">
        <v>17</v>
      </c>
      <c r="H1301" t="s">
        <v>17</v>
      </c>
      <c r="I1301">
        <v>5.82</v>
      </c>
      <c r="J1301">
        <v>2.8940000000000001</v>
      </c>
      <c r="K1301">
        <v>87.116</v>
      </c>
      <c r="L1301">
        <v>480</v>
      </c>
      <c r="M1301">
        <v>9.9215999999999999E-2</v>
      </c>
      <c r="N1301">
        <v>1.103796</v>
      </c>
      <c r="O1301">
        <v>2082.8741774744035</v>
      </c>
      <c r="P1301" t="s">
        <v>17</v>
      </c>
    </row>
    <row r="1302" spans="2:16">
      <c r="B1302">
        <v>1995</v>
      </c>
      <c r="C1302">
        <v>1</v>
      </c>
      <c r="D1302">
        <v>11</v>
      </c>
      <c r="E1302">
        <v>38.524694999999987</v>
      </c>
      <c r="F1302" t="s">
        <v>17</v>
      </c>
      <c r="G1302" t="s">
        <v>17</v>
      </c>
      <c r="H1302" t="s">
        <v>17</v>
      </c>
      <c r="I1302">
        <v>5.79</v>
      </c>
      <c r="J1302">
        <v>5.5490000000000004</v>
      </c>
      <c r="K1302">
        <v>125.986</v>
      </c>
      <c r="L1302">
        <v>480</v>
      </c>
      <c r="M1302">
        <v>0.105544</v>
      </c>
      <c r="N1302">
        <v>1.237738</v>
      </c>
      <c r="O1302">
        <v>1875.72</v>
      </c>
      <c r="P1302" t="s">
        <v>17</v>
      </c>
    </row>
    <row r="1303" spans="2:16">
      <c r="B1303">
        <v>1995</v>
      </c>
      <c r="C1303">
        <v>1</v>
      </c>
      <c r="D1303">
        <v>12</v>
      </c>
      <c r="E1303">
        <v>39.771125625000003</v>
      </c>
      <c r="F1303" t="s">
        <v>17</v>
      </c>
      <c r="G1303" t="s">
        <v>17</v>
      </c>
      <c r="H1303" t="s">
        <v>17</v>
      </c>
      <c r="I1303">
        <v>5.47</v>
      </c>
      <c r="J1303">
        <v>4.415</v>
      </c>
      <c r="K1303">
        <v>83.896000000000001</v>
      </c>
      <c r="L1303">
        <v>390</v>
      </c>
      <c r="M1303">
        <v>0.105424</v>
      </c>
      <c r="N1303">
        <v>1.141745</v>
      </c>
      <c r="O1303">
        <v>2084.0388461538469</v>
      </c>
      <c r="P1303" t="s">
        <v>17</v>
      </c>
    </row>
    <row r="1304" spans="2:16">
      <c r="B1304">
        <v>1995</v>
      </c>
      <c r="C1304">
        <v>1</v>
      </c>
      <c r="D1304">
        <v>13</v>
      </c>
      <c r="E1304">
        <v>40.272127500000003</v>
      </c>
      <c r="F1304" t="s">
        <v>17</v>
      </c>
      <c r="G1304" t="s">
        <v>17</v>
      </c>
      <c r="H1304" t="s">
        <v>17</v>
      </c>
      <c r="I1304">
        <v>5.72</v>
      </c>
      <c r="J1304">
        <v>4.9630000000000001</v>
      </c>
      <c r="K1304">
        <v>91.486000000000004</v>
      </c>
      <c r="L1304">
        <v>480</v>
      </c>
      <c r="M1304">
        <v>0.108931</v>
      </c>
      <c r="N1304">
        <v>1.206529</v>
      </c>
      <c r="O1304">
        <v>1407.6549069767445</v>
      </c>
      <c r="P1304" t="s">
        <v>17</v>
      </c>
    </row>
    <row r="1305" spans="2:16">
      <c r="B1305">
        <v>1995</v>
      </c>
      <c r="C1305">
        <v>1</v>
      </c>
      <c r="D1305">
        <v>14</v>
      </c>
      <c r="E1305">
        <v>38.813568750000002</v>
      </c>
      <c r="F1305" t="s">
        <v>17</v>
      </c>
      <c r="G1305" t="s">
        <v>17</v>
      </c>
      <c r="H1305" t="s">
        <v>17</v>
      </c>
      <c r="I1305">
        <v>5.72</v>
      </c>
      <c r="J1305">
        <v>4.6059999999999999</v>
      </c>
      <c r="K1305">
        <v>61.816000000000003</v>
      </c>
      <c r="L1305">
        <v>440</v>
      </c>
      <c r="M1305">
        <v>0.10009899999999999</v>
      </c>
      <c r="N1305">
        <v>1.1011</v>
      </c>
      <c r="O1305">
        <v>2306.592035433071</v>
      </c>
      <c r="P1305" t="s">
        <v>17</v>
      </c>
    </row>
    <row r="1306" spans="2:16">
      <c r="B1306">
        <v>1995</v>
      </c>
      <c r="C1306">
        <v>2</v>
      </c>
      <c r="D1306">
        <v>1</v>
      </c>
      <c r="E1306">
        <v>23.365174249999995</v>
      </c>
      <c r="F1306" t="s">
        <v>17</v>
      </c>
      <c r="G1306" t="s">
        <v>17</v>
      </c>
      <c r="H1306" t="s">
        <v>17</v>
      </c>
      <c r="I1306">
        <v>6.15</v>
      </c>
      <c r="J1306">
        <v>1.2190000000000001</v>
      </c>
      <c r="K1306">
        <v>40.655999999999999</v>
      </c>
      <c r="L1306">
        <v>400</v>
      </c>
      <c r="M1306" s="1">
        <v>9.0800000000000006E-2</v>
      </c>
      <c r="N1306">
        <v>1.009093</v>
      </c>
      <c r="O1306">
        <v>928.94422500000007</v>
      </c>
      <c r="P1306" t="s">
        <v>17</v>
      </c>
    </row>
    <row r="1307" spans="2:16">
      <c r="B1307">
        <v>1995</v>
      </c>
      <c r="C1307">
        <v>2</v>
      </c>
      <c r="D1307">
        <v>2</v>
      </c>
      <c r="E1307">
        <v>28.280125499999997</v>
      </c>
      <c r="F1307" t="s">
        <v>17</v>
      </c>
      <c r="G1307" t="s">
        <v>17</v>
      </c>
      <c r="H1307" t="s">
        <v>17</v>
      </c>
      <c r="I1307">
        <v>6.02</v>
      </c>
      <c r="J1307">
        <v>1.27</v>
      </c>
      <c r="K1307">
        <v>87.575999999999993</v>
      </c>
      <c r="L1307">
        <v>520</v>
      </c>
      <c r="M1307" s="1">
        <v>8.8300000000000003E-2</v>
      </c>
      <c r="N1307">
        <v>1.01617</v>
      </c>
      <c r="O1307">
        <v>1107.3660714285713</v>
      </c>
      <c r="P1307" t="s">
        <v>17</v>
      </c>
    </row>
    <row r="1308" spans="2:16">
      <c r="B1308">
        <v>1995</v>
      </c>
      <c r="C1308">
        <v>2</v>
      </c>
      <c r="D1308">
        <v>3</v>
      </c>
      <c r="E1308">
        <v>27.667067999999997</v>
      </c>
      <c r="F1308" t="s">
        <v>17</v>
      </c>
      <c r="G1308" t="s">
        <v>17</v>
      </c>
      <c r="H1308" t="s">
        <v>17</v>
      </c>
      <c r="I1308">
        <v>5.91</v>
      </c>
      <c r="J1308">
        <v>1.7609999999999999</v>
      </c>
      <c r="K1308">
        <v>57.331000000000003</v>
      </c>
      <c r="L1308">
        <v>480</v>
      </c>
      <c r="M1308" s="1">
        <v>8.7300000000000003E-2</v>
      </c>
      <c r="N1308">
        <v>1.0366299999999999</v>
      </c>
      <c r="O1308">
        <v>1184.1879221789884</v>
      </c>
      <c r="P1308" t="s">
        <v>17</v>
      </c>
    </row>
    <row r="1309" spans="2:16">
      <c r="B1309">
        <v>1995</v>
      </c>
      <c r="C1309">
        <v>2</v>
      </c>
      <c r="D1309">
        <v>4</v>
      </c>
      <c r="E1309">
        <v>34.687354625000005</v>
      </c>
      <c r="F1309" t="s">
        <v>17</v>
      </c>
      <c r="G1309" t="s">
        <v>17</v>
      </c>
      <c r="H1309" t="s">
        <v>17</v>
      </c>
      <c r="I1309">
        <v>5.88</v>
      </c>
      <c r="J1309">
        <v>3.2349999999999999</v>
      </c>
      <c r="K1309">
        <v>33.295999999999999</v>
      </c>
      <c r="L1309">
        <v>430</v>
      </c>
      <c r="M1309" s="1">
        <v>9.5799999999999996E-2</v>
      </c>
      <c r="N1309">
        <v>1.080443</v>
      </c>
      <c r="O1309">
        <v>1083.6925578947369</v>
      </c>
      <c r="P1309" t="s">
        <v>17</v>
      </c>
    </row>
    <row r="1310" spans="2:16">
      <c r="B1310">
        <v>1995</v>
      </c>
      <c r="C1310">
        <v>2</v>
      </c>
      <c r="D1310">
        <v>5</v>
      </c>
      <c r="E1310">
        <v>35.703415</v>
      </c>
      <c r="F1310" t="s">
        <v>17</v>
      </c>
      <c r="G1310" t="s">
        <v>17</v>
      </c>
      <c r="H1310" t="s">
        <v>17</v>
      </c>
      <c r="I1310">
        <v>5.79</v>
      </c>
      <c r="J1310">
        <v>3.6589999999999998</v>
      </c>
      <c r="K1310">
        <v>67.911000000000001</v>
      </c>
      <c r="L1310">
        <v>460</v>
      </c>
      <c r="M1310">
        <v>9.3332999999999999E-2</v>
      </c>
      <c r="N1310">
        <v>1.131343</v>
      </c>
      <c r="O1310">
        <v>1792.7449216589857</v>
      </c>
      <c r="P1310" t="s">
        <v>17</v>
      </c>
    </row>
    <row r="1311" spans="2:16">
      <c r="B1311">
        <v>1995</v>
      </c>
      <c r="C1311">
        <v>2</v>
      </c>
      <c r="D1311">
        <v>6</v>
      </c>
      <c r="E1311">
        <v>46.478245000000001</v>
      </c>
      <c r="F1311" t="s">
        <v>17</v>
      </c>
      <c r="G1311" t="s">
        <v>17</v>
      </c>
      <c r="H1311" t="s">
        <v>17</v>
      </c>
      <c r="I1311">
        <v>5.38</v>
      </c>
      <c r="J1311">
        <v>6.282</v>
      </c>
      <c r="K1311">
        <v>81.596000000000004</v>
      </c>
      <c r="L1311">
        <v>550</v>
      </c>
      <c r="M1311" s="1">
        <v>9.4200000000000006E-2</v>
      </c>
      <c r="N1311">
        <v>1.129653</v>
      </c>
      <c r="O1311">
        <v>2044.9047920792075</v>
      </c>
      <c r="P1311" t="s">
        <v>17</v>
      </c>
    </row>
    <row r="1312" spans="2:16">
      <c r="B1312">
        <v>1995</v>
      </c>
      <c r="C1312">
        <v>2</v>
      </c>
      <c r="D1312">
        <v>7</v>
      </c>
      <c r="E1312">
        <v>45.198862500000004</v>
      </c>
      <c r="F1312" t="s">
        <v>17</v>
      </c>
      <c r="G1312" t="s">
        <v>17</v>
      </c>
      <c r="H1312" t="s">
        <v>17</v>
      </c>
      <c r="I1312">
        <v>5.26</v>
      </c>
      <c r="J1312">
        <v>7.2679999999999998</v>
      </c>
      <c r="K1312">
        <v>115.98099999999999</v>
      </c>
      <c r="L1312">
        <v>500</v>
      </c>
      <c r="M1312" s="1">
        <v>9.6500000000000002E-2</v>
      </c>
      <c r="N1312">
        <v>1.12113</v>
      </c>
      <c r="O1312">
        <v>1969.873160869565</v>
      </c>
      <c r="P1312" t="s">
        <v>17</v>
      </c>
    </row>
    <row r="1313" spans="2:16">
      <c r="B1313">
        <v>1995</v>
      </c>
      <c r="C1313">
        <v>2</v>
      </c>
      <c r="D1313">
        <v>8</v>
      </c>
      <c r="E1313">
        <v>34.256945249999994</v>
      </c>
      <c r="F1313" t="s">
        <v>17</v>
      </c>
      <c r="G1313" t="s">
        <v>17</v>
      </c>
      <c r="H1313" t="s">
        <v>17</v>
      </c>
      <c r="I1313">
        <v>5.68</v>
      </c>
      <c r="J1313">
        <v>3.1110000000000002</v>
      </c>
      <c r="K1313">
        <v>32.720999999999997</v>
      </c>
      <c r="L1313">
        <v>510</v>
      </c>
      <c r="M1313" s="1">
        <v>8.9200000000000002E-2</v>
      </c>
      <c r="N1313">
        <v>1.0126040000000001</v>
      </c>
      <c r="O1313">
        <v>820.41255605381173</v>
      </c>
      <c r="P1313" t="s">
        <v>17</v>
      </c>
    </row>
    <row r="1314" spans="2:16">
      <c r="B1314">
        <v>1995</v>
      </c>
      <c r="C1314">
        <v>2</v>
      </c>
      <c r="D1314">
        <v>9</v>
      </c>
      <c r="E1314">
        <v>42.399336374999997</v>
      </c>
      <c r="F1314" t="s">
        <v>17</v>
      </c>
      <c r="G1314" t="s">
        <v>17</v>
      </c>
      <c r="H1314" t="s">
        <v>17</v>
      </c>
      <c r="I1314">
        <v>5.5</v>
      </c>
      <c r="J1314">
        <v>5.194</v>
      </c>
      <c r="K1314">
        <v>65.381</v>
      </c>
      <c r="L1314">
        <v>530</v>
      </c>
      <c r="M1314" s="1">
        <v>9.0399999999999994E-2</v>
      </c>
      <c r="N1314">
        <v>1.0909219999999999</v>
      </c>
      <c r="O1314">
        <v>1636.1489189189192</v>
      </c>
      <c r="P1314" t="s">
        <v>17</v>
      </c>
    </row>
    <row r="1315" spans="2:16">
      <c r="B1315">
        <v>1995</v>
      </c>
      <c r="C1315">
        <v>2</v>
      </c>
      <c r="D1315">
        <v>10</v>
      </c>
      <c r="E1315">
        <v>44.597189999999998</v>
      </c>
      <c r="F1315" t="s">
        <v>17</v>
      </c>
      <c r="G1315" t="s">
        <v>17</v>
      </c>
      <c r="H1315" t="s">
        <v>17</v>
      </c>
      <c r="I1315">
        <v>5.61</v>
      </c>
      <c r="J1315">
        <v>4.0129999999999999</v>
      </c>
      <c r="K1315">
        <v>90.105999999999995</v>
      </c>
      <c r="L1315">
        <v>520</v>
      </c>
      <c r="M1315" s="1">
        <v>9.98E-2</v>
      </c>
      <c r="N1315">
        <v>1.2169399999999999</v>
      </c>
      <c r="O1315">
        <v>2370.5175405405407</v>
      </c>
      <c r="P1315" t="s">
        <v>17</v>
      </c>
    </row>
    <row r="1316" spans="2:16">
      <c r="B1316">
        <v>1995</v>
      </c>
      <c r="C1316">
        <v>2</v>
      </c>
      <c r="D1316">
        <v>11</v>
      </c>
      <c r="E1316">
        <v>40.732427999999999</v>
      </c>
      <c r="F1316" t="s">
        <v>17</v>
      </c>
      <c r="G1316" t="s">
        <v>17</v>
      </c>
      <c r="H1316" t="s">
        <v>17</v>
      </c>
      <c r="I1316">
        <v>5.72</v>
      </c>
      <c r="J1316">
        <v>3.0059999999999998</v>
      </c>
      <c r="K1316">
        <v>96.775999999999996</v>
      </c>
      <c r="L1316">
        <v>500</v>
      </c>
      <c r="M1316" s="1">
        <v>9.5399999999999999E-2</v>
      </c>
      <c r="N1316">
        <v>1.1342970000000001</v>
      </c>
      <c r="O1316">
        <v>2033.6093114754096</v>
      </c>
      <c r="P1316" t="s">
        <v>17</v>
      </c>
    </row>
    <row r="1317" spans="2:16">
      <c r="B1317">
        <v>1995</v>
      </c>
      <c r="C1317">
        <v>2</v>
      </c>
      <c r="D1317">
        <v>12</v>
      </c>
      <c r="E1317">
        <v>44.263642499999989</v>
      </c>
      <c r="F1317" t="s">
        <v>17</v>
      </c>
      <c r="G1317" t="s">
        <v>17</v>
      </c>
      <c r="H1317" t="s">
        <v>17</v>
      </c>
      <c r="I1317">
        <v>5.3</v>
      </c>
      <c r="J1317">
        <v>6.2380000000000004</v>
      </c>
      <c r="K1317">
        <v>127.366</v>
      </c>
      <c r="L1317">
        <v>490</v>
      </c>
      <c r="M1317" s="1">
        <v>9.6000000000000002E-2</v>
      </c>
      <c r="N1317">
        <v>1.176231</v>
      </c>
      <c r="O1317">
        <v>2159.7572913669069</v>
      </c>
      <c r="P1317" t="s">
        <v>17</v>
      </c>
    </row>
    <row r="1318" spans="2:16">
      <c r="B1318">
        <v>1995</v>
      </c>
      <c r="C1318">
        <v>2</v>
      </c>
      <c r="D1318">
        <v>13</v>
      </c>
      <c r="E1318">
        <v>44.605576125000006</v>
      </c>
      <c r="F1318" t="s">
        <v>17</v>
      </c>
      <c r="G1318" t="s">
        <v>17</v>
      </c>
      <c r="H1318" t="s">
        <v>17</v>
      </c>
      <c r="I1318">
        <v>5.33</v>
      </c>
      <c r="J1318">
        <v>6.1230000000000002</v>
      </c>
      <c r="K1318">
        <v>144.6926</v>
      </c>
      <c r="L1318">
        <v>530</v>
      </c>
      <c r="M1318" s="1">
        <v>9.5600000000000004E-2</v>
      </c>
      <c r="N1318">
        <v>1.1527540000000001</v>
      </c>
      <c r="O1318">
        <v>2931.6493521126768</v>
      </c>
      <c r="P1318" t="s">
        <v>17</v>
      </c>
    </row>
    <row r="1319" spans="2:16">
      <c r="B1319">
        <v>1995</v>
      </c>
      <c r="C1319">
        <v>2</v>
      </c>
      <c r="D1319">
        <v>14</v>
      </c>
      <c r="E1319">
        <v>45.097387500000004</v>
      </c>
      <c r="F1319" t="s">
        <v>17</v>
      </c>
      <c r="G1319" t="s">
        <v>17</v>
      </c>
      <c r="H1319" t="s">
        <v>17</v>
      </c>
      <c r="I1319">
        <v>5.35</v>
      </c>
      <c r="J1319">
        <v>5.8810000000000002</v>
      </c>
      <c r="K1319">
        <v>80.389290000000003</v>
      </c>
      <c r="L1319">
        <v>530</v>
      </c>
      <c r="M1319" s="1">
        <v>8.8099999999999998E-2</v>
      </c>
      <c r="N1319">
        <v>1.1065210000000001</v>
      </c>
      <c r="O1319">
        <v>1710.8927343750006</v>
      </c>
      <c r="P1319" t="s">
        <v>17</v>
      </c>
    </row>
    <row r="1320" spans="2:16">
      <c r="B1320">
        <v>1995</v>
      </c>
      <c r="C1320">
        <v>3</v>
      </c>
      <c r="D1320">
        <v>1</v>
      </c>
      <c r="E1320">
        <v>29.749362499999993</v>
      </c>
      <c r="F1320" t="s">
        <v>17</v>
      </c>
      <c r="G1320" t="s">
        <v>17</v>
      </c>
      <c r="H1320" t="s">
        <v>17</v>
      </c>
      <c r="I1320">
        <v>5.76</v>
      </c>
      <c r="J1320">
        <v>1.766</v>
      </c>
      <c r="K1320">
        <v>85.047300000000007</v>
      </c>
      <c r="L1320">
        <v>560</v>
      </c>
      <c r="M1320" s="1">
        <v>8.4000000000000005E-2</v>
      </c>
      <c r="N1320">
        <v>1.0902890000000001</v>
      </c>
      <c r="O1320">
        <v>847.23850961538506</v>
      </c>
      <c r="P1320" t="s">
        <v>17</v>
      </c>
    </row>
    <row r="1321" spans="2:16">
      <c r="B1321">
        <v>1995</v>
      </c>
      <c r="C1321">
        <v>3</v>
      </c>
      <c r="D1321">
        <v>2</v>
      </c>
      <c r="E1321">
        <v>28.9864575</v>
      </c>
      <c r="F1321" t="s">
        <v>17</v>
      </c>
      <c r="G1321" t="s">
        <v>17</v>
      </c>
      <c r="H1321" t="s">
        <v>17</v>
      </c>
      <c r="I1321">
        <v>5.9</v>
      </c>
      <c r="J1321">
        <v>1.1439999999999999</v>
      </c>
      <c r="K1321">
        <v>63.802230000000002</v>
      </c>
      <c r="L1321">
        <v>490</v>
      </c>
      <c r="M1321" s="1">
        <v>8.09E-2</v>
      </c>
      <c r="N1321">
        <v>1.062025</v>
      </c>
      <c r="O1321">
        <v>1682.5752580645162</v>
      </c>
      <c r="P1321" t="s">
        <v>17</v>
      </c>
    </row>
    <row r="1322" spans="2:16">
      <c r="B1322">
        <v>1995</v>
      </c>
      <c r="C1322">
        <v>3</v>
      </c>
      <c r="D1322">
        <v>3</v>
      </c>
      <c r="E1322">
        <v>41.584471499999999</v>
      </c>
      <c r="F1322" t="s">
        <v>17</v>
      </c>
      <c r="G1322" t="s">
        <v>17</v>
      </c>
      <c r="H1322" t="s">
        <v>17</v>
      </c>
      <c r="I1322">
        <v>5.58</v>
      </c>
      <c r="J1322">
        <v>2.25</v>
      </c>
      <c r="K1322">
        <v>22.902629999999998</v>
      </c>
      <c r="L1322">
        <v>370</v>
      </c>
      <c r="M1322" s="1">
        <v>8.2100000000000006E-2</v>
      </c>
      <c r="N1322">
        <v>1.0287029999999999</v>
      </c>
      <c r="O1322">
        <v>2372.1207014218003</v>
      </c>
      <c r="P1322" t="s">
        <v>17</v>
      </c>
    </row>
    <row r="1323" spans="2:16">
      <c r="B1323">
        <v>1995</v>
      </c>
      <c r="C1323">
        <v>3</v>
      </c>
      <c r="D1323">
        <v>4</v>
      </c>
      <c r="E1323">
        <v>47.438655000000004</v>
      </c>
      <c r="F1323" t="s">
        <v>17</v>
      </c>
      <c r="G1323" t="s">
        <v>17</v>
      </c>
      <c r="H1323" t="s">
        <v>17</v>
      </c>
      <c r="I1323">
        <v>5.4</v>
      </c>
      <c r="J1323">
        <v>5.3339999999999996</v>
      </c>
      <c r="K1323">
        <v>102.7705</v>
      </c>
      <c r="L1323">
        <v>480</v>
      </c>
      <c r="M1323" s="1">
        <v>8.6699999999999999E-2</v>
      </c>
      <c r="N1323">
        <v>1.1399520000000001</v>
      </c>
      <c r="O1323">
        <v>2086.7962499999999</v>
      </c>
      <c r="P1323" t="s">
        <v>17</v>
      </c>
    </row>
    <row r="1324" spans="2:16">
      <c r="B1324">
        <v>1995</v>
      </c>
      <c r="C1324">
        <v>3</v>
      </c>
      <c r="D1324">
        <v>5</v>
      </c>
      <c r="E1324">
        <v>47.363064375000008</v>
      </c>
      <c r="F1324" t="s">
        <v>17</v>
      </c>
      <c r="G1324" t="s">
        <v>17</v>
      </c>
      <c r="H1324" t="s">
        <v>17</v>
      </c>
      <c r="I1324">
        <v>5.58</v>
      </c>
      <c r="J1324">
        <v>4.2949999999999999</v>
      </c>
      <c r="K1324">
        <v>71.300489999999996</v>
      </c>
      <c r="L1324">
        <v>440</v>
      </c>
      <c r="M1324">
        <v>8.1061999999999995E-2</v>
      </c>
      <c r="N1324">
        <v>1.0626009999999999</v>
      </c>
      <c r="O1324">
        <v>2200.8229859154922</v>
      </c>
      <c r="P1324" t="s">
        <v>17</v>
      </c>
    </row>
    <row r="1325" spans="2:16">
      <c r="B1325">
        <v>1995</v>
      </c>
      <c r="C1325">
        <v>3</v>
      </c>
      <c r="D1325">
        <v>6</v>
      </c>
      <c r="E1325">
        <v>42.552254250000004</v>
      </c>
      <c r="F1325" t="s">
        <v>17</v>
      </c>
      <c r="G1325" t="s">
        <v>17</v>
      </c>
      <c r="H1325" t="s">
        <v>17</v>
      </c>
      <c r="I1325">
        <v>5.66</v>
      </c>
      <c r="J1325">
        <v>4.9089999999999998</v>
      </c>
      <c r="K1325">
        <v>55.622309999999999</v>
      </c>
      <c r="L1325">
        <v>390</v>
      </c>
      <c r="M1325" s="1">
        <v>8.5500000000000007E-2</v>
      </c>
      <c r="N1325">
        <v>1.0415970000000001</v>
      </c>
      <c r="O1325">
        <v>1512.5372307692307</v>
      </c>
      <c r="P1325" t="s">
        <v>17</v>
      </c>
    </row>
    <row r="1326" spans="2:16">
      <c r="B1326">
        <v>1995</v>
      </c>
      <c r="C1326">
        <v>3</v>
      </c>
      <c r="D1326">
        <v>7</v>
      </c>
      <c r="E1326">
        <v>43.4700475</v>
      </c>
      <c r="F1326" t="s">
        <v>17</v>
      </c>
      <c r="G1326" t="s">
        <v>17</v>
      </c>
      <c r="H1326" t="s">
        <v>17</v>
      </c>
      <c r="I1326">
        <v>5.66</v>
      </c>
      <c r="J1326">
        <v>4.0460000000000003</v>
      </c>
      <c r="K1326">
        <v>63.915840000000003</v>
      </c>
      <c r="L1326">
        <v>470</v>
      </c>
      <c r="M1326" s="1">
        <v>8.43E-2</v>
      </c>
      <c r="N1326">
        <v>1.0841289999999999</v>
      </c>
      <c r="O1326">
        <v>2274.1223999999997</v>
      </c>
      <c r="P1326" t="s">
        <v>17</v>
      </c>
    </row>
    <row r="1327" spans="2:16">
      <c r="B1327">
        <v>1995</v>
      </c>
      <c r="C1327">
        <v>3</v>
      </c>
      <c r="D1327">
        <v>8</v>
      </c>
      <c r="E1327">
        <v>42.88509775</v>
      </c>
      <c r="F1327" t="s">
        <v>17</v>
      </c>
      <c r="G1327" t="s">
        <v>17</v>
      </c>
      <c r="H1327" t="s">
        <v>17</v>
      </c>
      <c r="I1327">
        <v>5.5</v>
      </c>
      <c r="J1327">
        <v>6.0640000000000001</v>
      </c>
      <c r="K1327">
        <v>61.1892</v>
      </c>
      <c r="L1327">
        <v>510</v>
      </c>
      <c r="M1327" s="1">
        <v>8.43E-2</v>
      </c>
      <c r="N1327">
        <v>1.086873</v>
      </c>
      <c r="O1327">
        <v>1706.2727286245354</v>
      </c>
      <c r="P1327" t="s">
        <v>17</v>
      </c>
    </row>
    <row r="1328" spans="2:16">
      <c r="B1328">
        <v>1995</v>
      </c>
      <c r="C1328">
        <v>3</v>
      </c>
      <c r="D1328">
        <v>9</v>
      </c>
      <c r="E1328">
        <v>44.2687685</v>
      </c>
      <c r="F1328" t="s">
        <v>17</v>
      </c>
      <c r="G1328" t="s">
        <v>17</v>
      </c>
      <c r="H1328" t="s">
        <v>17</v>
      </c>
      <c r="I1328">
        <v>5.55</v>
      </c>
      <c r="J1328">
        <v>3.3039999999999998</v>
      </c>
      <c r="K1328">
        <v>84.365639999999999</v>
      </c>
      <c r="L1328">
        <v>510</v>
      </c>
      <c r="M1328" s="1">
        <v>8.4099999999999994E-2</v>
      </c>
      <c r="N1328">
        <v>1.1032109999999999</v>
      </c>
      <c r="O1328">
        <v>2345.1374457831334</v>
      </c>
      <c r="P1328" t="s">
        <v>17</v>
      </c>
    </row>
    <row r="1329" spans="2:16">
      <c r="B1329">
        <v>1995</v>
      </c>
      <c r="C1329">
        <v>3</v>
      </c>
      <c r="D1329">
        <v>10</v>
      </c>
      <c r="E1329">
        <v>44.147379374999993</v>
      </c>
      <c r="F1329" t="s">
        <v>17</v>
      </c>
      <c r="G1329" t="s">
        <v>17</v>
      </c>
      <c r="H1329" t="s">
        <v>17</v>
      </c>
      <c r="I1329">
        <v>5.48</v>
      </c>
      <c r="J1329">
        <v>5.6849999999999996</v>
      </c>
      <c r="K1329">
        <v>80.16207</v>
      </c>
      <c r="L1329">
        <v>490</v>
      </c>
      <c r="M1329" s="1">
        <v>8.0600000000000005E-2</v>
      </c>
      <c r="N1329">
        <v>1.04677</v>
      </c>
      <c r="O1329">
        <v>1760.2650000000001</v>
      </c>
      <c r="P1329" t="s">
        <v>17</v>
      </c>
    </row>
    <row r="1330" spans="2:16">
      <c r="B1330">
        <v>1995</v>
      </c>
      <c r="C1330">
        <v>3</v>
      </c>
      <c r="D1330">
        <v>11</v>
      </c>
      <c r="E1330">
        <v>46.41508575000001</v>
      </c>
      <c r="F1330" t="s">
        <v>17</v>
      </c>
      <c r="G1330" t="s">
        <v>17</v>
      </c>
      <c r="H1330" t="s">
        <v>17</v>
      </c>
      <c r="I1330">
        <v>5.45</v>
      </c>
      <c r="J1330">
        <v>5.2809999999999997</v>
      </c>
      <c r="K1330">
        <v>91.750290000000007</v>
      </c>
      <c r="L1330">
        <v>520</v>
      </c>
      <c r="M1330">
        <v>8.5514000000000007E-2</v>
      </c>
      <c r="N1330">
        <v>1.1153869999999999</v>
      </c>
      <c r="O1330">
        <v>2450.6856000000002</v>
      </c>
      <c r="P1330" t="s">
        <v>17</v>
      </c>
    </row>
    <row r="1331" spans="2:16">
      <c r="B1331">
        <v>1995</v>
      </c>
      <c r="C1331">
        <v>3</v>
      </c>
      <c r="D1331">
        <v>12</v>
      </c>
      <c r="E1331">
        <v>43.307151250000011</v>
      </c>
      <c r="F1331" t="s">
        <v>17</v>
      </c>
      <c r="G1331" t="s">
        <v>17</v>
      </c>
      <c r="H1331" t="s">
        <v>17</v>
      </c>
      <c r="I1331">
        <v>5.69</v>
      </c>
      <c r="J1331">
        <v>3.6539999999999999</v>
      </c>
      <c r="K1331">
        <v>85.956180000000003</v>
      </c>
      <c r="L1331">
        <v>380</v>
      </c>
      <c r="M1331" s="1">
        <v>8.0699999999999994E-2</v>
      </c>
      <c r="N1331">
        <v>1.1460999999999999</v>
      </c>
      <c r="O1331">
        <v>2235.8598829787243</v>
      </c>
      <c r="P1331" t="s">
        <v>17</v>
      </c>
    </row>
    <row r="1332" spans="2:16">
      <c r="B1332">
        <v>1995</v>
      </c>
      <c r="C1332">
        <v>3</v>
      </c>
      <c r="D1332">
        <v>13</v>
      </c>
      <c r="E1332">
        <v>49.293034999999996</v>
      </c>
      <c r="F1332" t="s">
        <v>17</v>
      </c>
      <c r="G1332" t="s">
        <v>17</v>
      </c>
      <c r="H1332" t="s">
        <v>17</v>
      </c>
      <c r="I1332">
        <v>5.38</v>
      </c>
      <c r="J1332">
        <v>5.7140000000000004</v>
      </c>
      <c r="K1332">
        <v>141.73869999999999</v>
      </c>
      <c r="L1332">
        <v>530</v>
      </c>
      <c r="M1332">
        <v>8.8811000000000001E-2</v>
      </c>
      <c r="N1332">
        <v>1.195112</v>
      </c>
      <c r="O1332">
        <v>2042.610810810811</v>
      </c>
      <c r="P1332" t="s">
        <v>17</v>
      </c>
    </row>
    <row r="1333" spans="2:16">
      <c r="B1333">
        <v>1995</v>
      </c>
      <c r="C1333">
        <v>3</v>
      </c>
      <c r="D1333">
        <v>14</v>
      </c>
      <c r="E1333">
        <v>42.736166000000004</v>
      </c>
      <c r="F1333" t="s">
        <v>17</v>
      </c>
      <c r="G1333" t="s">
        <v>17</v>
      </c>
      <c r="H1333" t="s">
        <v>17</v>
      </c>
      <c r="I1333">
        <v>5.65</v>
      </c>
      <c r="J1333">
        <v>2.9220000000000002</v>
      </c>
      <c r="K1333">
        <v>52.1004</v>
      </c>
      <c r="L1333">
        <v>370</v>
      </c>
      <c r="M1333" s="1">
        <v>8.8099999999999998E-2</v>
      </c>
      <c r="N1333">
        <v>1.1870860000000001</v>
      </c>
      <c r="O1333">
        <v>1496.5409853658534</v>
      </c>
      <c r="P1333" t="s">
        <v>17</v>
      </c>
    </row>
    <row r="1334" spans="2:16">
      <c r="B1334">
        <v>1995</v>
      </c>
      <c r="C1334">
        <v>4</v>
      </c>
      <c r="D1334">
        <v>1</v>
      </c>
      <c r="E1334">
        <v>32.561625250000006</v>
      </c>
      <c r="F1334" t="s">
        <v>17</v>
      </c>
      <c r="G1334" t="s">
        <v>17</v>
      </c>
      <c r="H1334" t="s">
        <v>17</v>
      </c>
      <c r="I1334">
        <v>5.79</v>
      </c>
      <c r="J1334">
        <v>1.77</v>
      </c>
      <c r="K1334">
        <v>34.036409999999997</v>
      </c>
      <c r="L1334">
        <v>400</v>
      </c>
      <c r="M1334" s="1">
        <v>7.8899999999999998E-2</v>
      </c>
      <c r="N1334">
        <v>1.0273190000000001</v>
      </c>
      <c r="O1334">
        <v>1446.2985829787235</v>
      </c>
      <c r="P1334" t="s">
        <v>17</v>
      </c>
    </row>
    <row r="1335" spans="2:16">
      <c r="B1335">
        <v>1995</v>
      </c>
      <c r="C1335">
        <v>4</v>
      </c>
      <c r="D1335">
        <v>2</v>
      </c>
      <c r="E1335">
        <v>30.917254499999999</v>
      </c>
      <c r="F1335" t="s">
        <v>17</v>
      </c>
      <c r="G1335" t="s">
        <v>17</v>
      </c>
      <c r="H1335" t="s">
        <v>17</v>
      </c>
      <c r="I1335">
        <v>5.87</v>
      </c>
      <c r="J1335">
        <v>1.0449999999999999</v>
      </c>
      <c r="K1335">
        <v>94.931370000000001</v>
      </c>
      <c r="L1335">
        <v>560</v>
      </c>
      <c r="M1335" s="1">
        <v>7.2700000000000001E-2</v>
      </c>
      <c r="N1335">
        <v>0.99480199999999996</v>
      </c>
      <c r="O1335">
        <v>1348.4583959390868</v>
      </c>
      <c r="P1335" t="s">
        <v>17</v>
      </c>
    </row>
    <row r="1336" spans="2:16">
      <c r="B1336">
        <v>1995</v>
      </c>
      <c r="C1336">
        <v>4</v>
      </c>
      <c r="D1336">
        <v>3</v>
      </c>
      <c r="E1336">
        <v>38.608589250000001</v>
      </c>
      <c r="F1336" t="s">
        <v>17</v>
      </c>
      <c r="G1336" t="s">
        <v>17</v>
      </c>
      <c r="H1336" t="s">
        <v>17</v>
      </c>
      <c r="I1336">
        <v>5.53</v>
      </c>
      <c r="J1336">
        <v>3.222</v>
      </c>
      <c r="K1336">
        <v>112.54089999999999</v>
      </c>
      <c r="L1336">
        <v>510</v>
      </c>
      <c r="M1336" s="1">
        <v>8.3500000000000005E-2</v>
      </c>
      <c r="N1336">
        <v>1.127102</v>
      </c>
      <c r="O1336">
        <v>1303.0067718120813</v>
      </c>
      <c r="P1336" t="s">
        <v>17</v>
      </c>
    </row>
    <row r="1337" spans="2:16">
      <c r="B1337">
        <v>1995</v>
      </c>
      <c r="C1337">
        <v>4</v>
      </c>
      <c r="D1337">
        <v>4</v>
      </c>
      <c r="E1337">
        <v>41.398681499999995</v>
      </c>
      <c r="F1337" t="s">
        <v>17</v>
      </c>
      <c r="G1337" t="s">
        <v>17</v>
      </c>
      <c r="H1337" t="s">
        <v>17</v>
      </c>
      <c r="I1337">
        <v>5.55</v>
      </c>
      <c r="J1337">
        <v>3.09</v>
      </c>
      <c r="K1337">
        <v>86.86506</v>
      </c>
      <c r="L1337">
        <v>510</v>
      </c>
      <c r="M1337" s="1">
        <v>7.9299999999999995E-2</v>
      </c>
      <c r="N1337">
        <v>1.0232760000000001</v>
      </c>
      <c r="O1337">
        <v>2278.6589189189185</v>
      </c>
      <c r="P1337" t="s">
        <v>17</v>
      </c>
    </row>
    <row r="1338" spans="2:16">
      <c r="B1338">
        <v>1995</v>
      </c>
      <c r="C1338">
        <v>4</v>
      </c>
      <c r="D1338">
        <v>5</v>
      </c>
      <c r="E1338">
        <v>42.189050750000007</v>
      </c>
      <c r="F1338" t="s">
        <v>17</v>
      </c>
      <c r="G1338" t="s">
        <v>17</v>
      </c>
      <c r="H1338" t="s">
        <v>17</v>
      </c>
      <c r="I1338">
        <v>5.67</v>
      </c>
      <c r="J1338">
        <v>3.1179999999999999</v>
      </c>
      <c r="K1338">
        <v>84.933689999999999</v>
      </c>
      <c r="L1338">
        <v>480</v>
      </c>
      <c r="M1338" s="1">
        <v>7.9799999999999996E-2</v>
      </c>
      <c r="N1338">
        <v>1.071985</v>
      </c>
      <c r="O1338">
        <v>1379.1786585365855</v>
      </c>
      <c r="P1338" t="s">
        <v>17</v>
      </c>
    </row>
    <row r="1339" spans="2:16">
      <c r="B1339">
        <v>1995</v>
      </c>
      <c r="C1339">
        <v>4</v>
      </c>
      <c r="D1339">
        <v>6</v>
      </c>
      <c r="E1339">
        <v>48.197023874999992</v>
      </c>
      <c r="F1339" t="s">
        <v>17</v>
      </c>
      <c r="G1339" t="s">
        <v>17</v>
      </c>
      <c r="H1339" t="s">
        <v>17</v>
      </c>
      <c r="I1339">
        <v>5.49</v>
      </c>
      <c r="J1339">
        <v>4.9249999999999998</v>
      </c>
      <c r="K1339">
        <v>115.72199999999999</v>
      </c>
      <c r="L1339">
        <v>590</v>
      </c>
      <c r="M1339" s="1">
        <v>7.1900000000000006E-2</v>
      </c>
      <c r="N1339">
        <v>0.981213</v>
      </c>
      <c r="O1339">
        <v>2701.7730989010988</v>
      </c>
      <c r="P1339" t="s">
        <v>17</v>
      </c>
    </row>
    <row r="1340" spans="2:16">
      <c r="B1340">
        <v>1995</v>
      </c>
      <c r="C1340">
        <v>4</v>
      </c>
      <c r="D1340">
        <v>7</v>
      </c>
      <c r="E1340">
        <v>48.622793999999992</v>
      </c>
      <c r="F1340" t="s">
        <v>17</v>
      </c>
      <c r="G1340" t="s">
        <v>17</v>
      </c>
      <c r="H1340" t="s">
        <v>17</v>
      </c>
      <c r="I1340">
        <v>5.48</v>
      </c>
      <c r="J1340">
        <v>5.3550000000000004</v>
      </c>
      <c r="K1340">
        <v>81.298169999999999</v>
      </c>
      <c r="L1340">
        <v>420</v>
      </c>
      <c r="M1340" s="1">
        <v>8.8999999999999996E-2</v>
      </c>
      <c r="N1340">
        <v>1.2422960000000001</v>
      </c>
      <c r="O1340">
        <v>2205.8748870967747</v>
      </c>
      <c r="P1340" t="s">
        <v>17</v>
      </c>
    </row>
    <row r="1341" spans="2:16">
      <c r="B1341">
        <v>1995</v>
      </c>
      <c r="C1341">
        <v>4</v>
      </c>
      <c r="D1341">
        <v>8</v>
      </c>
      <c r="E1341">
        <v>36.241719250000003</v>
      </c>
      <c r="F1341" t="s">
        <v>17</v>
      </c>
      <c r="G1341" t="s">
        <v>17</v>
      </c>
      <c r="H1341" t="s">
        <v>17</v>
      </c>
      <c r="I1341">
        <v>5.57</v>
      </c>
      <c r="J1341">
        <v>2.984</v>
      </c>
      <c r="K1341">
        <v>32.786700000000003</v>
      </c>
      <c r="L1341">
        <v>490</v>
      </c>
      <c r="M1341" s="1">
        <v>8.0699999999999994E-2</v>
      </c>
      <c r="N1341">
        <v>1.014848</v>
      </c>
      <c r="O1341">
        <v>1320.1930746268654</v>
      </c>
      <c r="P1341" t="s">
        <v>17</v>
      </c>
    </row>
    <row r="1342" spans="2:16">
      <c r="B1342">
        <v>1995</v>
      </c>
      <c r="C1342">
        <v>4</v>
      </c>
      <c r="D1342">
        <v>9</v>
      </c>
      <c r="E1342">
        <v>42.594584999999995</v>
      </c>
      <c r="F1342" t="s">
        <v>17</v>
      </c>
      <c r="G1342" t="s">
        <v>17</v>
      </c>
      <c r="H1342" t="s">
        <v>17</v>
      </c>
      <c r="I1342">
        <v>5.82</v>
      </c>
      <c r="J1342">
        <v>3.3980000000000001</v>
      </c>
      <c r="K1342">
        <v>39.83052</v>
      </c>
      <c r="L1342">
        <v>380</v>
      </c>
      <c r="M1342" s="1">
        <v>8.4500000000000006E-2</v>
      </c>
      <c r="N1342">
        <v>1.08606</v>
      </c>
      <c r="O1342">
        <v>1811.4854309623438</v>
      </c>
      <c r="P1342" t="s">
        <v>17</v>
      </c>
    </row>
    <row r="1343" spans="2:16">
      <c r="B1343">
        <v>1995</v>
      </c>
      <c r="C1343">
        <v>4</v>
      </c>
      <c r="D1343">
        <v>10</v>
      </c>
      <c r="E1343">
        <v>44.19420499999999</v>
      </c>
      <c r="F1343" t="s">
        <v>17</v>
      </c>
      <c r="G1343" t="s">
        <v>17</v>
      </c>
      <c r="H1343" t="s">
        <v>17</v>
      </c>
      <c r="I1343">
        <v>5.64</v>
      </c>
      <c r="J1343">
        <v>4.41</v>
      </c>
      <c r="K1343">
        <v>128.2191</v>
      </c>
      <c r="L1343">
        <v>610</v>
      </c>
      <c r="M1343" s="1">
        <v>8.2699999999999996E-2</v>
      </c>
      <c r="N1343">
        <v>1.1183970000000001</v>
      </c>
      <c r="O1343">
        <v>2417.4537391304339</v>
      </c>
      <c r="P1343" t="s">
        <v>17</v>
      </c>
    </row>
    <row r="1344" spans="2:16">
      <c r="B1344">
        <v>1995</v>
      </c>
      <c r="C1344">
        <v>4</v>
      </c>
      <c r="D1344">
        <v>11</v>
      </c>
      <c r="E1344">
        <v>38.970537375000013</v>
      </c>
      <c r="F1344" t="s">
        <v>17</v>
      </c>
      <c r="G1344" t="s">
        <v>17</v>
      </c>
      <c r="H1344" t="s">
        <v>17</v>
      </c>
      <c r="I1344">
        <v>5.67</v>
      </c>
      <c r="J1344">
        <v>4.72</v>
      </c>
      <c r="K1344">
        <v>97.773920000000004</v>
      </c>
      <c r="L1344">
        <v>390</v>
      </c>
      <c r="M1344" s="1">
        <v>8.4000000000000005E-2</v>
      </c>
      <c r="N1344">
        <v>1.1658280000000001</v>
      </c>
      <c r="O1344">
        <v>1865.5505859375</v>
      </c>
      <c r="P1344" t="s">
        <v>17</v>
      </c>
    </row>
    <row r="1345" spans="2:16">
      <c r="B1345">
        <v>1995</v>
      </c>
      <c r="C1345">
        <v>4</v>
      </c>
      <c r="D1345">
        <v>12</v>
      </c>
      <c r="E1345">
        <v>45.26943575</v>
      </c>
      <c r="F1345" t="s">
        <v>17</v>
      </c>
      <c r="G1345" t="s">
        <v>17</v>
      </c>
      <c r="H1345" t="s">
        <v>17</v>
      </c>
      <c r="I1345">
        <v>5.65</v>
      </c>
      <c r="J1345">
        <v>3.9340000000000002</v>
      </c>
      <c r="K1345">
        <v>70.873500000000007</v>
      </c>
      <c r="L1345">
        <v>290</v>
      </c>
      <c r="M1345" s="1">
        <v>7.8299999999999995E-2</v>
      </c>
      <c r="N1345">
        <v>1.0383119999999999</v>
      </c>
      <c r="O1345">
        <v>1965.5785975609756</v>
      </c>
      <c r="P1345" t="s">
        <v>17</v>
      </c>
    </row>
    <row r="1346" spans="2:16">
      <c r="B1346">
        <v>1995</v>
      </c>
      <c r="C1346">
        <v>4</v>
      </c>
      <c r="D1346">
        <v>13</v>
      </c>
      <c r="E1346">
        <v>43.919933749999998</v>
      </c>
      <c r="F1346" t="s">
        <v>17</v>
      </c>
      <c r="G1346" t="s">
        <v>17</v>
      </c>
      <c r="H1346" t="s">
        <v>17</v>
      </c>
      <c r="I1346">
        <v>5.36</v>
      </c>
      <c r="J1346">
        <v>8.1690000000000005</v>
      </c>
      <c r="K1346">
        <v>138.18039999999999</v>
      </c>
      <c r="L1346">
        <v>600</v>
      </c>
      <c r="M1346" s="1">
        <v>8.5300000000000001E-2</v>
      </c>
      <c r="N1346">
        <v>1.130279</v>
      </c>
      <c r="O1346">
        <v>1604.6632800000002</v>
      </c>
      <c r="P1346" t="s">
        <v>17</v>
      </c>
    </row>
    <row r="1347" spans="2:16">
      <c r="B1347">
        <v>1995</v>
      </c>
      <c r="C1347">
        <v>4</v>
      </c>
      <c r="D1347">
        <v>14</v>
      </c>
      <c r="E1347">
        <v>42.971370749999998</v>
      </c>
      <c r="F1347" t="s">
        <v>17</v>
      </c>
      <c r="G1347" t="s">
        <v>17</v>
      </c>
      <c r="H1347" t="s">
        <v>17</v>
      </c>
      <c r="I1347">
        <v>5.66</v>
      </c>
      <c r="J1347">
        <v>5.6849999999999996</v>
      </c>
      <c r="K1347">
        <v>63.394959999999998</v>
      </c>
      <c r="L1347">
        <v>500</v>
      </c>
      <c r="M1347" s="1">
        <v>8.0399999999999999E-2</v>
      </c>
      <c r="N1347">
        <v>1.0313600000000001</v>
      </c>
      <c r="O1347">
        <v>1730.1784499999999</v>
      </c>
      <c r="P1347" t="s">
        <v>17</v>
      </c>
    </row>
    <row r="1348" spans="2:16">
      <c r="B1348">
        <v>1996</v>
      </c>
      <c r="C1348">
        <v>1</v>
      </c>
      <c r="D1348">
        <v>1</v>
      </c>
      <c r="E1348">
        <v>17.987756707317072</v>
      </c>
      <c r="F1348" t="s">
        <v>17</v>
      </c>
      <c r="G1348" t="s">
        <v>17</v>
      </c>
      <c r="H1348" t="s">
        <v>17</v>
      </c>
      <c r="I1348">
        <v>5.55</v>
      </c>
      <c r="J1348">
        <v>9.8469999999999995</v>
      </c>
      <c r="K1348">
        <v>45.236760000000004</v>
      </c>
      <c r="L1348">
        <v>479</v>
      </c>
      <c r="M1348" s="1">
        <v>8.391113E-2</v>
      </c>
      <c r="N1348">
        <v>0.74531259999999999</v>
      </c>
      <c r="O1348" t="s">
        <v>17</v>
      </c>
      <c r="P1348" t="s">
        <v>17</v>
      </c>
    </row>
    <row r="1349" spans="2:16">
      <c r="B1349">
        <v>1996</v>
      </c>
      <c r="C1349">
        <v>1</v>
      </c>
      <c r="D1349">
        <v>2</v>
      </c>
      <c r="E1349">
        <v>8.2659416158536576</v>
      </c>
      <c r="F1349">
        <v>3.0534150000000002</v>
      </c>
      <c r="G1349" t="s">
        <v>17</v>
      </c>
      <c r="H1349" t="s">
        <v>17</v>
      </c>
      <c r="I1349">
        <v>5.75</v>
      </c>
      <c r="J1349">
        <v>14.99</v>
      </c>
      <c r="K1349">
        <v>42.984930000000006</v>
      </c>
      <c r="L1349">
        <v>578</v>
      </c>
      <c r="M1349" s="1">
        <v>7.7560660000000003E-2</v>
      </c>
      <c r="N1349">
        <v>0.70134450000000004</v>
      </c>
      <c r="O1349" t="s">
        <v>17</v>
      </c>
      <c r="P1349" t="s">
        <v>17</v>
      </c>
    </row>
    <row r="1350" spans="2:16">
      <c r="B1350">
        <v>1996</v>
      </c>
      <c r="C1350">
        <v>1</v>
      </c>
      <c r="D1350">
        <v>3</v>
      </c>
      <c r="E1350">
        <v>22.365005487804876</v>
      </c>
      <c r="F1350">
        <v>2.47207</v>
      </c>
      <c r="G1350" t="s">
        <v>17</v>
      </c>
      <c r="H1350" t="s">
        <v>17</v>
      </c>
      <c r="I1350">
        <v>5.86</v>
      </c>
      <c r="J1350">
        <v>9.7370000000000001</v>
      </c>
      <c r="K1350">
        <v>60.034500000000008</v>
      </c>
      <c r="L1350">
        <v>586</v>
      </c>
      <c r="M1350" s="1">
        <v>8.0422740000000006E-2</v>
      </c>
      <c r="N1350">
        <v>0.74219009999999996</v>
      </c>
      <c r="O1350" t="s">
        <v>17</v>
      </c>
      <c r="P1350" t="s">
        <v>17</v>
      </c>
    </row>
    <row r="1351" spans="2:16">
      <c r="B1351">
        <v>1996</v>
      </c>
      <c r="C1351">
        <v>1</v>
      </c>
      <c r="D1351">
        <v>4</v>
      </c>
      <c r="E1351">
        <v>21.946006097560979</v>
      </c>
      <c r="F1351">
        <v>2.6681759999999999</v>
      </c>
      <c r="G1351" t="s">
        <v>17</v>
      </c>
      <c r="H1351" t="s">
        <v>17</v>
      </c>
      <c r="I1351">
        <v>5.78</v>
      </c>
      <c r="J1351">
        <v>10.743</v>
      </c>
      <c r="K1351">
        <v>49.097040000000007</v>
      </c>
      <c r="L1351">
        <v>528</v>
      </c>
      <c r="M1351" s="1">
        <v>7.5130069999999993E-2</v>
      </c>
      <c r="N1351">
        <v>0.6901216</v>
      </c>
      <c r="O1351" t="s">
        <v>17</v>
      </c>
      <c r="P1351" t="s">
        <v>17</v>
      </c>
    </row>
    <row r="1352" spans="2:16">
      <c r="B1352">
        <v>1996</v>
      </c>
      <c r="C1352">
        <v>1</v>
      </c>
      <c r="D1352">
        <v>5</v>
      </c>
      <c r="E1352">
        <v>30.936084756097557</v>
      </c>
      <c r="F1352">
        <v>2.7628539999999999</v>
      </c>
      <c r="G1352" t="s">
        <v>17</v>
      </c>
      <c r="H1352" t="s">
        <v>17</v>
      </c>
      <c r="I1352">
        <v>5.46</v>
      </c>
      <c r="J1352">
        <v>14.773</v>
      </c>
      <c r="K1352">
        <v>63.358630000000005</v>
      </c>
      <c r="L1352">
        <v>627</v>
      </c>
      <c r="M1352" s="1">
        <v>8.3703410000000006E-2</v>
      </c>
      <c r="N1352">
        <v>0.76637569999999999</v>
      </c>
      <c r="O1352" t="s">
        <v>17</v>
      </c>
      <c r="P1352" t="s">
        <v>17</v>
      </c>
    </row>
    <row r="1353" spans="2:16">
      <c r="B1353">
        <v>1996</v>
      </c>
      <c r="C1353">
        <v>1</v>
      </c>
      <c r="D1353">
        <v>6</v>
      </c>
      <c r="E1353">
        <v>27.092195121951224</v>
      </c>
      <c r="F1353">
        <v>2.9527999999999999</v>
      </c>
      <c r="G1353" t="s">
        <v>17</v>
      </c>
      <c r="H1353" t="s">
        <v>17</v>
      </c>
      <c r="I1353">
        <v>5.46</v>
      </c>
      <c r="J1353">
        <v>15.025</v>
      </c>
      <c r="K1353">
        <v>57.246520000000004</v>
      </c>
      <c r="L1353">
        <v>355</v>
      </c>
      <c r="M1353" s="1">
        <v>8.6704080000000003E-2</v>
      </c>
      <c r="N1353">
        <v>0.76132259999999996</v>
      </c>
      <c r="O1353" t="s">
        <v>17</v>
      </c>
      <c r="P1353" t="s">
        <v>17</v>
      </c>
    </row>
    <row r="1354" spans="2:16">
      <c r="B1354">
        <v>1996</v>
      </c>
      <c r="C1354">
        <v>1</v>
      </c>
      <c r="D1354">
        <v>7</v>
      </c>
      <c r="E1354">
        <v>34.802403658536583</v>
      </c>
      <c r="F1354">
        <v>3.1460020000000002</v>
      </c>
      <c r="G1354" t="s">
        <v>17</v>
      </c>
      <c r="H1354" t="s">
        <v>17</v>
      </c>
      <c r="I1354">
        <v>5.07</v>
      </c>
      <c r="J1354">
        <v>24.5</v>
      </c>
      <c r="K1354">
        <v>72.15149000000001</v>
      </c>
      <c r="L1354">
        <v>351</v>
      </c>
      <c r="M1354" s="1">
        <v>8.1267190000000003E-2</v>
      </c>
      <c r="N1354">
        <v>0.80834839999999997</v>
      </c>
      <c r="O1354" t="s">
        <v>17</v>
      </c>
      <c r="P1354" t="s">
        <v>17</v>
      </c>
    </row>
    <row r="1355" spans="2:16">
      <c r="B1355">
        <v>1996</v>
      </c>
      <c r="C1355">
        <v>1</v>
      </c>
      <c r="D1355">
        <v>8</v>
      </c>
      <c r="E1355">
        <v>17.24659481707317</v>
      </c>
      <c r="F1355" t="s">
        <v>17</v>
      </c>
      <c r="G1355" t="s">
        <v>17</v>
      </c>
      <c r="H1355" t="s">
        <v>17</v>
      </c>
      <c r="I1355" t="s">
        <v>17</v>
      </c>
      <c r="J1355" t="s">
        <v>17</v>
      </c>
      <c r="K1355" t="s">
        <v>17</v>
      </c>
      <c r="L1355" t="s">
        <v>17</v>
      </c>
      <c r="M1355" t="s">
        <v>17</v>
      </c>
      <c r="N1355" t="s">
        <v>17</v>
      </c>
      <c r="O1355" t="s">
        <v>17</v>
      </c>
      <c r="P1355" t="s">
        <v>17</v>
      </c>
    </row>
    <row r="1356" spans="2:16">
      <c r="B1356">
        <v>1996</v>
      </c>
      <c r="C1356">
        <v>1</v>
      </c>
      <c r="D1356">
        <v>9</v>
      </c>
      <c r="E1356">
        <v>29.770279268292686</v>
      </c>
      <c r="F1356" t="s">
        <v>17</v>
      </c>
      <c r="G1356" t="s">
        <v>17</v>
      </c>
      <c r="H1356" t="s">
        <v>17</v>
      </c>
      <c r="I1356" t="s">
        <v>17</v>
      </c>
      <c r="J1356" t="s">
        <v>17</v>
      </c>
      <c r="K1356" t="s">
        <v>17</v>
      </c>
      <c r="L1356" t="s">
        <v>17</v>
      </c>
      <c r="M1356" t="s">
        <v>17</v>
      </c>
      <c r="N1356" t="s">
        <v>17</v>
      </c>
      <c r="O1356" t="s">
        <v>17</v>
      </c>
      <c r="P1356" t="s">
        <v>17</v>
      </c>
    </row>
    <row r="1357" spans="2:16">
      <c r="B1357">
        <v>1996</v>
      </c>
      <c r="C1357">
        <v>1</v>
      </c>
      <c r="D1357">
        <v>10</v>
      </c>
      <c r="E1357">
        <v>31.746176067073169</v>
      </c>
      <c r="F1357" t="s">
        <v>17</v>
      </c>
      <c r="G1357" t="s">
        <v>17</v>
      </c>
      <c r="H1357" t="s">
        <v>17</v>
      </c>
      <c r="I1357" t="s">
        <v>17</v>
      </c>
      <c r="J1357" t="s">
        <v>17</v>
      </c>
      <c r="K1357" t="s">
        <v>17</v>
      </c>
      <c r="L1357" t="s">
        <v>17</v>
      </c>
      <c r="M1357" t="s">
        <v>17</v>
      </c>
      <c r="N1357" t="s">
        <v>17</v>
      </c>
      <c r="O1357" t="s">
        <v>17</v>
      </c>
      <c r="P1357" t="s">
        <v>17</v>
      </c>
    </row>
    <row r="1358" spans="2:16">
      <c r="B1358">
        <v>1996</v>
      </c>
      <c r="C1358">
        <v>1</v>
      </c>
      <c r="D1358">
        <v>11</v>
      </c>
      <c r="E1358">
        <v>38.671231097560977</v>
      </c>
      <c r="F1358" t="s">
        <v>17</v>
      </c>
      <c r="G1358" t="s">
        <v>17</v>
      </c>
      <c r="H1358" t="s">
        <v>17</v>
      </c>
      <c r="I1358" t="s">
        <v>17</v>
      </c>
      <c r="J1358" t="s">
        <v>17</v>
      </c>
      <c r="K1358" t="s">
        <v>17</v>
      </c>
      <c r="L1358" t="s">
        <v>17</v>
      </c>
      <c r="M1358" t="s">
        <v>17</v>
      </c>
      <c r="N1358" t="s">
        <v>17</v>
      </c>
      <c r="O1358" t="s">
        <v>17</v>
      </c>
      <c r="P1358" t="s">
        <v>17</v>
      </c>
    </row>
    <row r="1359" spans="2:16">
      <c r="B1359">
        <v>1996</v>
      </c>
      <c r="C1359">
        <v>1</v>
      </c>
      <c r="D1359">
        <v>12</v>
      </c>
      <c r="E1359">
        <v>36.433173780487799</v>
      </c>
      <c r="F1359" t="s">
        <v>17</v>
      </c>
      <c r="G1359" t="s">
        <v>17</v>
      </c>
      <c r="H1359" t="s">
        <v>17</v>
      </c>
      <c r="I1359" t="s">
        <v>17</v>
      </c>
      <c r="J1359" t="s">
        <v>17</v>
      </c>
      <c r="K1359" t="s">
        <v>17</v>
      </c>
      <c r="L1359" t="s">
        <v>17</v>
      </c>
      <c r="M1359" t="s">
        <v>17</v>
      </c>
      <c r="N1359" t="s">
        <v>17</v>
      </c>
      <c r="O1359" t="s">
        <v>17</v>
      </c>
      <c r="P1359" t="s">
        <v>17</v>
      </c>
    </row>
    <row r="1360" spans="2:16">
      <c r="B1360">
        <v>1996</v>
      </c>
      <c r="C1360">
        <v>1</v>
      </c>
      <c r="D1360">
        <v>13</v>
      </c>
      <c r="E1360">
        <v>38.445573475609756</v>
      </c>
      <c r="F1360" t="s">
        <v>17</v>
      </c>
      <c r="G1360" t="s">
        <v>17</v>
      </c>
      <c r="H1360" t="s">
        <v>17</v>
      </c>
      <c r="I1360" t="s">
        <v>17</v>
      </c>
      <c r="J1360" t="s">
        <v>17</v>
      </c>
      <c r="K1360" t="s">
        <v>17</v>
      </c>
      <c r="L1360" t="s">
        <v>17</v>
      </c>
      <c r="M1360" t="s">
        <v>17</v>
      </c>
      <c r="N1360" t="s">
        <v>17</v>
      </c>
      <c r="O1360" t="s">
        <v>17</v>
      </c>
      <c r="P1360" t="s">
        <v>17</v>
      </c>
    </row>
    <row r="1361" spans="2:16">
      <c r="B1361">
        <v>1996</v>
      </c>
      <c r="C1361">
        <v>1</v>
      </c>
      <c r="D1361">
        <v>14</v>
      </c>
      <c r="E1361">
        <v>28.737186432926823</v>
      </c>
      <c r="F1361" t="s">
        <v>17</v>
      </c>
      <c r="G1361" t="s">
        <v>17</v>
      </c>
      <c r="H1361" t="s">
        <v>17</v>
      </c>
      <c r="I1361" t="s">
        <v>17</v>
      </c>
      <c r="J1361" t="s">
        <v>17</v>
      </c>
      <c r="K1361" t="s">
        <v>17</v>
      </c>
      <c r="L1361" t="s">
        <v>17</v>
      </c>
      <c r="M1361" t="s">
        <v>17</v>
      </c>
      <c r="N1361" t="s">
        <v>17</v>
      </c>
      <c r="O1361" t="s">
        <v>17</v>
      </c>
      <c r="P1361" t="s">
        <v>17</v>
      </c>
    </row>
    <row r="1362" spans="2:16">
      <c r="B1362">
        <v>1996</v>
      </c>
      <c r="C1362">
        <v>2</v>
      </c>
      <c r="D1362">
        <v>1</v>
      </c>
      <c r="E1362">
        <v>15.847772103658537</v>
      </c>
      <c r="F1362" t="s">
        <v>17</v>
      </c>
      <c r="G1362" t="s">
        <v>17</v>
      </c>
      <c r="H1362" t="s">
        <v>17</v>
      </c>
      <c r="I1362">
        <v>5.7</v>
      </c>
      <c r="J1362">
        <v>14.744999999999999</v>
      </c>
      <c r="K1362">
        <v>50.062110000000011</v>
      </c>
      <c r="L1362">
        <v>357</v>
      </c>
      <c r="M1362" s="1">
        <v>7.7102939999999995E-2</v>
      </c>
      <c r="N1362">
        <v>0.73213799999999996</v>
      </c>
      <c r="O1362" t="s">
        <v>17</v>
      </c>
      <c r="P1362" t="s">
        <v>17</v>
      </c>
    </row>
    <row r="1363" spans="2:16">
      <c r="B1363">
        <v>1996</v>
      </c>
      <c r="C1363">
        <v>2</v>
      </c>
      <c r="D1363">
        <v>2</v>
      </c>
      <c r="E1363">
        <v>20.576455792682925</v>
      </c>
      <c r="F1363">
        <v>2.29067</v>
      </c>
      <c r="G1363" t="s">
        <v>17</v>
      </c>
      <c r="H1363" t="s">
        <v>17</v>
      </c>
      <c r="I1363">
        <v>5.67</v>
      </c>
      <c r="J1363">
        <v>14.228999999999999</v>
      </c>
      <c r="K1363">
        <v>79.764820000000014</v>
      </c>
      <c r="L1363">
        <v>375</v>
      </c>
      <c r="M1363">
        <v>8.7091299999999996E-2</v>
      </c>
      <c r="N1363">
        <v>0.80072929999999998</v>
      </c>
      <c r="O1363" t="s">
        <v>17</v>
      </c>
      <c r="P1363" t="s">
        <v>17</v>
      </c>
    </row>
    <row r="1364" spans="2:16">
      <c r="B1364">
        <v>1996</v>
      </c>
      <c r="C1364">
        <v>2</v>
      </c>
      <c r="D1364">
        <v>3</v>
      </c>
      <c r="E1364">
        <v>21.972124390243899</v>
      </c>
      <c r="F1364">
        <v>2.3190550000000001</v>
      </c>
      <c r="G1364" t="s">
        <v>17</v>
      </c>
      <c r="H1364" t="s">
        <v>17</v>
      </c>
      <c r="I1364">
        <v>5.72</v>
      </c>
      <c r="J1364">
        <v>14.032</v>
      </c>
      <c r="K1364">
        <v>57.246520000000004</v>
      </c>
      <c r="L1364">
        <v>487</v>
      </c>
      <c r="M1364">
        <v>7.5130500000000003E-2</v>
      </c>
      <c r="N1364">
        <v>0.74280389999999996</v>
      </c>
      <c r="O1364" t="s">
        <v>17</v>
      </c>
      <c r="P1364" t="s">
        <v>17</v>
      </c>
    </row>
    <row r="1365" spans="2:16">
      <c r="B1365">
        <v>1996</v>
      </c>
      <c r="C1365">
        <v>2</v>
      </c>
      <c r="D1365">
        <v>4</v>
      </c>
      <c r="E1365">
        <v>20.051765853658537</v>
      </c>
      <c r="F1365">
        <v>2.9053529999999999</v>
      </c>
      <c r="G1365" t="s">
        <v>17</v>
      </c>
      <c r="H1365" t="s">
        <v>17</v>
      </c>
      <c r="I1365">
        <v>5.29</v>
      </c>
      <c r="J1365">
        <v>24.603000000000002</v>
      </c>
      <c r="K1365">
        <v>47.27413</v>
      </c>
      <c r="L1365">
        <v>426</v>
      </c>
      <c r="M1365" s="1">
        <v>8.3253809999999998E-2</v>
      </c>
      <c r="N1365">
        <v>0.77614090000000002</v>
      </c>
      <c r="O1365" t="s">
        <v>17</v>
      </c>
      <c r="P1365" t="s">
        <v>17</v>
      </c>
    </row>
    <row r="1366" spans="2:16">
      <c r="B1366">
        <v>1996</v>
      </c>
      <c r="C1366">
        <v>2</v>
      </c>
      <c r="D1366">
        <v>5</v>
      </c>
      <c r="E1366">
        <v>32.661275457317068</v>
      </c>
      <c r="F1366">
        <v>2.5137070000000001</v>
      </c>
      <c r="G1366" t="s">
        <v>17</v>
      </c>
      <c r="H1366" t="s">
        <v>17</v>
      </c>
      <c r="I1366">
        <v>5.35</v>
      </c>
      <c r="J1366">
        <v>22.332999999999998</v>
      </c>
      <c r="K1366">
        <v>67.111680000000007</v>
      </c>
      <c r="L1366">
        <v>491</v>
      </c>
      <c r="M1366" s="1">
        <v>8.1566559999999996E-2</v>
      </c>
      <c r="N1366">
        <v>0.78403100000000003</v>
      </c>
      <c r="O1366" t="s">
        <v>17</v>
      </c>
      <c r="P1366" t="s">
        <v>17</v>
      </c>
    </row>
    <row r="1367" spans="2:16">
      <c r="B1367">
        <v>1996</v>
      </c>
      <c r="C1367">
        <v>2</v>
      </c>
      <c r="D1367">
        <v>6</v>
      </c>
      <c r="E1367">
        <v>39.522731707317071</v>
      </c>
      <c r="F1367">
        <v>2.9352510000000001</v>
      </c>
      <c r="G1367" t="s">
        <v>17</v>
      </c>
      <c r="H1367" t="s">
        <v>17</v>
      </c>
      <c r="I1367">
        <v>4.99</v>
      </c>
      <c r="J1367">
        <v>24.1</v>
      </c>
      <c r="K1367">
        <v>82.338340000000017</v>
      </c>
      <c r="L1367">
        <v>523</v>
      </c>
      <c r="M1367" s="1">
        <v>8.2320589999999999E-2</v>
      </c>
      <c r="N1367">
        <v>0.84707849999999996</v>
      </c>
      <c r="O1367" t="s">
        <v>17</v>
      </c>
      <c r="P1367" t="s">
        <v>17</v>
      </c>
    </row>
    <row r="1368" spans="2:16">
      <c r="B1368">
        <v>1996</v>
      </c>
      <c r="C1368">
        <v>2</v>
      </c>
      <c r="D1368">
        <v>7</v>
      </c>
      <c r="E1368">
        <v>39.412522103658532</v>
      </c>
      <c r="F1368">
        <v>3.2061090000000001</v>
      </c>
      <c r="G1368" t="s">
        <v>17</v>
      </c>
      <c r="H1368" t="s">
        <v>17</v>
      </c>
      <c r="I1368">
        <v>4.79</v>
      </c>
      <c r="J1368">
        <v>47.732999999999997</v>
      </c>
      <c r="K1368">
        <v>102.81927000000002</v>
      </c>
      <c r="L1368">
        <v>524</v>
      </c>
      <c r="M1368" s="1">
        <v>9.1063779999999997E-2</v>
      </c>
      <c r="N1368">
        <v>0.86598710000000001</v>
      </c>
      <c r="O1368" t="s">
        <v>17</v>
      </c>
      <c r="P1368" t="s">
        <v>17</v>
      </c>
    </row>
    <row r="1369" spans="2:16">
      <c r="B1369">
        <v>1996</v>
      </c>
      <c r="C1369">
        <v>2</v>
      </c>
      <c r="D1369">
        <v>8</v>
      </c>
      <c r="E1369">
        <v>13.463758536585367</v>
      </c>
      <c r="F1369" t="s">
        <v>17</v>
      </c>
      <c r="G1369" t="s">
        <v>17</v>
      </c>
      <c r="H1369" t="s">
        <v>17</v>
      </c>
      <c r="I1369" t="s">
        <v>17</v>
      </c>
      <c r="J1369" t="s">
        <v>17</v>
      </c>
      <c r="K1369" t="s">
        <v>17</v>
      </c>
      <c r="L1369" t="s">
        <v>17</v>
      </c>
      <c r="M1369" t="s">
        <v>17</v>
      </c>
      <c r="N1369" t="s">
        <v>17</v>
      </c>
      <c r="O1369" t="s">
        <v>17</v>
      </c>
      <c r="P1369" t="s">
        <v>17</v>
      </c>
    </row>
    <row r="1370" spans="2:16">
      <c r="B1370">
        <v>1996</v>
      </c>
      <c r="C1370">
        <v>2</v>
      </c>
      <c r="D1370">
        <v>9</v>
      </c>
      <c r="E1370">
        <v>38.816652439024388</v>
      </c>
      <c r="F1370" t="s">
        <v>17</v>
      </c>
      <c r="G1370" t="s">
        <v>17</v>
      </c>
      <c r="H1370" t="s">
        <v>17</v>
      </c>
      <c r="I1370" t="s">
        <v>17</v>
      </c>
      <c r="J1370" t="s">
        <v>17</v>
      </c>
      <c r="K1370" t="s">
        <v>17</v>
      </c>
      <c r="L1370" t="s">
        <v>17</v>
      </c>
      <c r="M1370" t="s">
        <v>17</v>
      </c>
      <c r="N1370" t="s">
        <v>17</v>
      </c>
      <c r="O1370" t="s">
        <v>17</v>
      </c>
      <c r="P1370" t="s">
        <v>17</v>
      </c>
    </row>
    <row r="1371" spans="2:16">
      <c r="B1371">
        <v>1996</v>
      </c>
      <c r="C1371">
        <v>2</v>
      </c>
      <c r="D1371">
        <v>10</v>
      </c>
      <c r="E1371">
        <v>35.808917073170733</v>
      </c>
      <c r="F1371" t="s">
        <v>17</v>
      </c>
      <c r="G1371" t="s">
        <v>17</v>
      </c>
      <c r="H1371" t="s">
        <v>17</v>
      </c>
      <c r="I1371" t="s">
        <v>17</v>
      </c>
      <c r="J1371" t="s">
        <v>17</v>
      </c>
      <c r="K1371" t="s">
        <v>17</v>
      </c>
      <c r="L1371" t="s">
        <v>17</v>
      </c>
      <c r="M1371" t="s">
        <v>17</v>
      </c>
      <c r="N1371" t="s">
        <v>17</v>
      </c>
      <c r="O1371" t="s">
        <v>17</v>
      </c>
      <c r="P1371" t="s">
        <v>17</v>
      </c>
    </row>
    <row r="1372" spans="2:16">
      <c r="B1372">
        <v>1996</v>
      </c>
      <c r="C1372">
        <v>2</v>
      </c>
      <c r="D1372">
        <v>11</v>
      </c>
      <c r="E1372">
        <v>35.049531402439023</v>
      </c>
      <c r="F1372" t="s">
        <v>17</v>
      </c>
      <c r="G1372" t="s">
        <v>17</v>
      </c>
      <c r="H1372" t="s">
        <v>17</v>
      </c>
      <c r="I1372" t="s">
        <v>17</v>
      </c>
      <c r="J1372" t="s">
        <v>17</v>
      </c>
      <c r="K1372" t="s">
        <v>17</v>
      </c>
      <c r="L1372" t="s">
        <v>17</v>
      </c>
      <c r="M1372" t="s">
        <v>17</v>
      </c>
      <c r="N1372" t="s">
        <v>17</v>
      </c>
      <c r="O1372" t="s">
        <v>17</v>
      </c>
      <c r="P1372" t="s">
        <v>17</v>
      </c>
    </row>
    <row r="1373" spans="2:16">
      <c r="B1373">
        <v>1996</v>
      </c>
      <c r="C1373">
        <v>2</v>
      </c>
      <c r="D1373">
        <v>12</v>
      </c>
      <c r="E1373">
        <v>39.614643750000006</v>
      </c>
      <c r="F1373" t="s">
        <v>17</v>
      </c>
      <c r="G1373" t="s">
        <v>17</v>
      </c>
      <c r="H1373" t="s">
        <v>17</v>
      </c>
      <c r="I1373" t="s">
        <v>17</v>
      </c>
      <c r="J1373" t="s">
        <v>17</v>
      </c>
      <c r="K1373" t="s">
        <v>17</v>
      </c>
      <c r="L1373" t="s">
        <v>17</v>
      </c>
      <c r="M1373" t="s">
        <v>17</v>
      </c>
      <c r="N1373" t="s">
        <v>17</v>
      </c>
      <c r="O1373" t="s">
        <v>17</v>
      </c>
      <c r="P1373" t="s">
        <v>17</v>
      </c>
    </row>
    <row r="1374" spans="2:16">
      <c r="B1374">
        <v>1996</v>
      </c>
      <c r="C1374">
        <v>2</v>
      </c>
      <c r="D1374">
        <v>13</v>
      </c>
      <c r="E1374">
        <v>40.665609908536581</v>
      </c>
      <c r="F1374" t="s">
        <v>17</v>
      </c>
      <c r="G1374" t="s">
        <v>17</v>
      </c>
      <c r="H1374" t="s">
        <v>17</v>
      </c>
      <c r="I1374" t="s">
        <v>17</v>
      </c>
      <c r="J1374" t="s">
        <v>17</v>
      </c>
      <c r="K1374" t="s">
        <v>17</v>
      </c>
      <c r="L1374" t="s">
        <v>17</v>
      </c>
      <c r="M1374" t="s">
        <v>17</v>
      </c>
      <c r="N1374" t="s">
        <v>17</v>
      </c>
      <c r="O1374" t="s">
        <v>17</v>
      </c>
      <c r="P1374" t="s">
        <v>17</v>
      </c>
    </row>
    <row r="1375" spans="2:16">
      <c r="B1375">
        <v>1996</v>
      </c>
      <c r="C1375">
        <v>2</v>
      </c>
      <c r="D1375">
        <v>14</v>
      </c>
      <c r="E1375">
        <v>37.580515701219511</v>
      </c>
      <c r="F1375" t="s">
        <v>17</v>
      </c>
      <c r="G1375" t="s">
        <v>17</v>
      </c>
      <c r="H1375" t="s">
        <v>17</v>
      </c>
      <c r="I1375" t="s">
        <v>17</v>
      </c>
      <c r="J1375" t="s">
        <v>17</v>
      </c>
      <c r="K1375" t="s">
        <v>17</v>
      </c>
      <c r="L1375" t="s">
        <v>17</v>
      </c>
      <c r="M1375" t="s">
        <v>17</v>
      </c>
      <c r="N1375" t="s">
        <v>17</v>
      </c>
      <c r="O1375" t="s">
        <v>17</v>
      </c>
      <c r="P1375" t="s">
        <v>17</v>
      </c>
    </row>
    <row r="1376" spans="2:16">
      <c r="B1376">
        <v>1996</v>
      </c>
      <c r="C1376">
        <v>3</v>
      </c>
      <c r="D1376">
        <v>1</v>
      </c>
      <c r="E1376">
        <v>15.762610975609755</v>
      </c>
      <c r="F1376" t="s">
        <v>17</v>
      </c>
      <c r="G1376" t="s">
        <v>17</v>
      </c>
      <c r="H1376" t="s">
        <v>17</v>
      </c>
      <c r="I1376">
        <v>5.37</v>
      </c>
      <c r="J1376">
        <v>17.78</v>
      </c>
      <c r="K1376">
        <v>28.401650000000004</v>
      </c>
      <c r="L1376">
        <v>443</v>
      </c>
      <c r="M1376" s="1">
        <v>8.439104E-2</v>
      </c>
      <c r="N1376">
        <v>0.74985020000000002</v>
      </c>
      <c r="O1376" t="s">
        <v>17</v>
      </c>
      <c r="P1376" t="s">
        <v>17</v>
      </c>
    </row>
    <row r="1377" spans="2:16">
      <c r="B1377">
        <v>1996</v>
      </c>
      <c r="C1377">
        <v>3</v>
      </c>
      <c r="D1377">
        <v>2</v>
      </c>
      <c r="E1377">
        <v>20.203772103658533</v>
      </c>
      <c r="F1377">
        <v>2.3451810000000002</v>
      </c>
      <c r="G1377" t="s">
        <v>17</v>
      </c>
      <c r="H1377" t="s">
        <v>17</v>
      </c>
      <c r="I1377">
        <v>5.52</v>
      </c>
      <c r="J1377">
        <v>19.259</v>
      </c>
      <c r="K1377">
        <v>68.398440000000008</v>
      </c>
      <c r="L1377">
        <v>501</v>
      </c>
      <c r="M1377" s="1">
        <v>8.0539780000000005E-2</v>
      </c>
      <c r="N1377">
        <v>0.77285009999999998</v>
      </c>
      <c r="O1377" t="s">
        <v>17</v>
      </c>
      <c r="P1377" t="s">
        <v>17</v>
      </c>
    </row>
    <row r="1378" spans="2:16">
      <c r="B1378">
        <v>1996</v>
      </c>
      <c r="C1378">
        <v>3</v>
      </c>
      <c r="D1378">
        <v>3</v>
      </c>
      <c r="E1378">
        <v>26.678360365853656</v>
      </c>
      <c r="F1378">
        <v>2.4739409999999999</v>
      </c>
      <c r="G1378" t="s">
        <v>17</v>
      </c>
      <c r="H1378" t="s">
        <v>17</v>
      </c>
      <c r="I1378">
        <v>5.26</v>
      </c>
      <c r="J1378">
        <v>17.166</v>
      </c>
      <c r="K1378">
        <v>102.39035000000001</v>
      </c>
      <c r="L1378">
        <v>441</v>
      </c>
      <c r="M1378" s="1">
        <v>8.286905E-2</v>
      </c>
      <c r="N1378">
        <v>0.82507399999999997</v>
      </c>
      <c r="O1378" t="s">
        <v>17</v>
      </c>
      <c r="P1378" t="s">
        <v>17</v>
      </c>
    </row>
    <row r="1379" spans="2:16">
      <c r="B1379">
        <v>1996</v>
      </c>
      <c r="C1379">
        <v>3</v>
      </c>
      <c r="D1379">
        <v>4</v>
      </c>
      <c r="E1379">
        <v>34.953063414634144</v>
      </c>
      <c r="F1379">
        <v>2.6654059999999999</v>
      </c>
      <c r="G1379" t="s">
        <v>17</v>
      </c>
      <c r="H1379" t="s">
        <v>17</v>
      </c>
      <c r="I1379">
        <v>5.14</v>
      </c>
      <c r="J1379">
        <v>22.91</v>
      </c>
      <c r="K1379">
        <v>102.49758</v>
      </c>
      <c r="L1379">
        <v>431</v>
      </c>
      <c r="M1379" s="1">
        <v>9.7420720000000002E-2</v>
      </c>
      <c r="N1379">
        <v>0.87558950000000002</v>
      </c>
      <c r="O1379" t="s">
        <v>17</v>
      </c>
      <c r="P1379" t="s">
        <v>17</v>
      </c>
    </row>
    <row r="1380" spans="2:16">
      <c r="B1380">
        <v>1996</v>
      </c>
      <c r="C1380">
        <v>3</v>
      </c>
      <c r="D1380">
        <v>5</v>
      </c>
      <c r="E1380">
        <v>26.662165548780482</v>
      </c>
      <c r="F1380">
        <v>3.1484580000000002</v>
      </c>
      <c r="G1380" t="s">
        <v>17</v>
      </c>
      <c r="H1380" t="s">
        <v>17</v>
      </c>
      <c r="I1380">
        <v>5.15</v>
      </c>
      <c r="J1380">
        <v>24.428999999999998</v>
      </c>
      <c r="K1380">
        <v>103.35542000000001</v>
      </c>
      <c r="L1380">
        <v>446</v>
      </c>
      <c r="M1380" s="1">
        <v>8.9071839999999999E-2</v>
      </c>
      <c r="N1380">
        <v>0.88061109999999998</v>
      </c>
      <c r="O1380" t="s">
        <v>17</v>
      </c>
      <c r="P1380" t="s">
        <v>17</v>
      </c>
    </row>
    <row r="1381" spans="2:16">
      <c r="B1381">
        <v>1996</v>
      </c>
      <c r="C1381">
        <v>3</v>
      </c>
      <c r="D1381">
        <v>6</v>
      </c>
      <c r="E1381">
        <v>36.942628048780485</v>
      </c>
      <c r="F1381">
        <v>2.9471229999999999</v>
      </c>
      <c r="G1381" t="s">
        <v>17</v>
      </c>
      <c r="H1381" t="s">
        <v>17</v>
      </c>
      <c r="I1381">
        <v>5.04</v>
      </c>
      <c r="J1381">
        <v>24.605</v>
      </c>
      <c r="K1381">
        <v>76.440690000000004</v>
      </c>
      <c r="L1381">
        <v>408</v>
      </c>
      <c r="M1381">
        <v>0.1015588</v>
      </c>
      <c r="N1381">
        <v>0.87681940000000003</v>
      </c>
      <c r="O1381" t="s">
        <v>17</v>
      </c>
      <c r="P1381" t="s">
        <v>17</v>
      </c>
    </row>
    <row r="1382" spans="2:16">
      <c r="B1382">
        <v>1996</v>
      </c>
      <c r="C1382">
        <v>3</v>
      </c>
      <c r="D1382">
        <v>7</v>
      </c>
      <c r="E1382">
        <v>40.004592073170734</v>
      </c>
      <c r="F1382">
        <v>2.9236300000000002</v>
      </c>
      <c r="G1382" t="s">
        <v>17</v>
      </c>
      <c r="H1382" t="s">
        <v>17</v>
      </c>
      <c r="I1382">
        <v>4.97</v>
      </c>
      <c r="J1382">
        <v>33.328000000000003</v>
      </c>
      <c r="K1382">
        <v>81.480500000000006</v>
      </c>
      <c r="L1382">
        <v>417</v>
      </c>
      <c r="M1382" s="1">
        <v>8.3793720000000002E-2</v>
      </c>
      <c r="N1382">
        <v>0.83925839999999996</v>
      </c>
      <c r="O1382" t="s">
        <v>17</v>
      </c>
      <c r="P1382" t="s">
        <v>17</v>
      </c>
    </row>
    <row r="1383" spans="2:16">
      <c r="B1383">
        <v>1996</v>
      </c>
      <c r="C1383">
        <v>3</v>
      </c>
      <c r="D1383">
        <v>8</v>
      </c>
      <c r="E1383">
        <v>39.847218292682925</v>
      </c>
      <c r="F1383" t="s">
        <v>17</v>
      </c>
      <c r="G1383" t="s">
        <v>17</v>
      </c>
      <c r="H1383" t="s">
        <v>17</v>
      </c>
      <c r="I1383" t="s">
        <v>17</v>
      </c>
      <c r="J1383" t="s">
        <v>17</v>
      </c>
      <c r="K1383" t="s">
        <v>17</v>
      </c>
      <c r="L1383" t="s">
        <v>17</v>
      </c>
      <c r="M1383" t="s">
        <v>17</v>
      </c>
      <c r="N1383" t="s">
        <v>17</v>
      </c>
      <c r="O1383" t="s">
        <v>17</v>
      </c>
      <c r="P1383" t="s">
        <v>17</v>
      </c>
    </row>
    <row r="1384" spans="2:16">
      <c r="B1384">
        <v>1996</v>
      </c>
      <c r="C1384">
        <v>3</v>
      </c>
      <c r="D1384">
        <v>9</v>
      </c>
      <c r="E1384">
        <v>27.353082926829266</v>
      </c>
      <c r="F1384" t="s">
        <v>17</v>
      </c>
      <c r="G1384" t="s">
        <v>17</v>
      </c>
      <c r="H1384" t="s">
        <v>17</v>
      </c>
      <c r="I1384" t="s">
        <v>17</v>
      </c>
      <c r="J1384" t="s">
        <v>17</v>
      </c>
      <c r="K1384" t="s">
        <v>17</v>
      </c>
      <c r="L1384" t="s">
        <v>17</v>
      </c>
      <c r="M1384" t="s">
        <v>17</v>
      </c>
      <c r="N1384" t="s">
        <v>17</v>
      </c>
      <c r="O1384" t="s">
        <v>17</v>
      </c>
      <c r="P1384" t="s">
        <v>17</v>
      </c>
    </row>
    <row r="1385" spans="2:16">
      <c r="B1385">
        <v>1996</v>
      </c>
      <c r="C1385">
        <v>3</v>
      </c>
      <c r="D1385">
        <v>10</v>
      </c>
      <c r="E1385">
        <v>40.815365853658541</v>
      </c>
      <c r="F1385" t="s">
        <v>17</v>
      </c>
      <c r="G1385" t="s">
        <v>17</v>
      </c>
      <c r="H1385" t="s">
        <v>17</v>
      </c>
      <c r="I1385" t="s">
        <v>17</v>
      </c>
      <c r="J1385" t="s">
        <v>17</v>
      </c>
      <c r="K1385" t="s">
        <v>17</v>
      </c>
      <c r="L1385" t="s">
        <v>17</v>
      </c>
      <c r="M1385" t="s">
        <v>17</v>
      </c>
      <c r="N1385" t="s">
        <v>17</v>
      </c>
      <c r="O1385" t="s">
        <v>17</v>
      </c>
      <c r="P1385" t="s">
        <v>17</v>
      </c>
    </row>
    <row r="1386" spans="2:16">
      <c r="B1386">
        <v>1996</v>
      </c>
      <c r="C1386">
        <v>3</v>
      </c>
      <c r="D1386">
        <v>11</v>
      </c>
      <c r="E1386">
        <v>42.058198170731721</v>
      </c>
      <c r="F1386" t="s">
        <v>17</v>
      </c>
      <c r="G1386" t="s">
        <v>17</v>
      </c>
      <c r="H1386" t="s">
        <v>17</v>
      </c>
      <c r="I1386" t="s">
        <v>17</v>
      </c>
      <c r="J1386" t="s">
        <v>17</v>
      </c>
      <c r="K1386" t="s">
        <v>17</v>
      </c>
      <c r="L1386" t="s">
        <v>17</v>
      </c>
      <c r="M1386" t="s">
        <v>17</v>
      </c>
      <c r="N1386" t="s">
        <v>17</v>
      </c>
      <c r="O1386" t="s">
        <v>17</v>
      </c>
      <c r="P1386" t="s">
        <v>17</v>
      </c>
    </row>
    <row r="1387" spans="2:16">
      <c r="B1387">
        <v>1996</v>
      </c>
      <c r="C1387">
        <v>3</v>
      </c>
      <c r="D1387">
        <v>12</v>
      </c>
      <c r="E1387">
        <v>25.88265625</v>
      </c>
      <c r="F1387" t="s">
        <v>17</v>
      </c>
      <c r="G1387" t="s">
        <v>17</v>
      </c>
      <c r="H1387" t="s">
        <v>17</v>
      </c>
      <c r="I1387" t="s">
        <v>17</v>
      </c>
      <c r="J1387" t="s">
        <v>17</v>
      </c>
      <c r="K1387" t="s">
        <v>17</v>
      </c>
      <c r="L1387" t="s">
        <v>17</v>
      </c>
      <c r="M1387" t="s">
        <v>17</v>
      </c>
      <c r="N1387" t="s">
        <v>17</v>
      </c>
      <c r="O1387" t="s">
        <v>17</v>
      </c>
      <c r="P1387" t="s">
        <v>17</v>
      </c>
    </row>
    <row r="1388" spans="2:16">
      <c r="B1388">
        <v>1996</v>
      </c>
      <c r="C1388">
        <v>3</v>
      </c>
      <c r="D1388">
        <v>13</v>
      </c>
      <c r="E1388">
        <v>24.298164939024389</v>
      </c>
      <c r="F1388" t="s">
        <v>17</v>
      </c>
      <c r="G1388" t="s">
        <v>17</v>
      </c>
      <c r="H1388" t="s">
        <v>17</v>
      </c>
      <c r="I1388" t="s">
        <v>17</v>
      </c>
      <c r="J1388" t="s">
        <v>17</v>
      </c>
      <c r="K1388" t="s">
        <v>17</v>
      </c>
      <c r="L1388" t="s">
        <v>17</v>
      </c>
      <c r="M1388" t="s">
        <v>17</v>
      </c>
      <c r="N1388" t="s">
        <v>17</v>
      </c>
      <c r="O1388" t="s">
        <v>17</v>
      </c>
      <c r="P1388" t="s">
        <v>17</v>
      </c>
    </row>
    <row r="1389" spans="2:16">
      <c r="B1389">
        <v>1996</v>
      </c>
      <c r="C1389">
        <v>3</v>
      </c>
      <c r="D1389">
        <v>14</v>
      </c>
      <c r="E1389">
        <v>17.39389756097561</v>
      </c>
      <c r="F1389" t="s">
        <v>17</v>
      </c>
      <c r="G1389" t="s">
        <v>17</v>
      </c>
      <c r="H1389" t="s">
        <v>17</v>
      </c>
      <c r="I1389" t="s">
        <v>17</v>
      </c>
      <c r="J1389" t="s">
        <v>17</v>
      </c>
      <c r="K1389" t="s">
        <v>17</v>
      </c>
      <c r="L1389" t="s">
        <v>17</v>
      </c>
      <c r="M1389" t="s">
        <v>17</v>
      </c>
      <c r="N1389" t="s">
        <v>17</v>
      </c>
      <c r="O1389" t="s">
        <v>17</v>
      </c>
      <c r="P1389" t="s">
        <v>17</v>
      </c>
    </row>
    <row r="1390" spans="2:16">
      <c r="B1390">
        <v>1996</v>
      </c>
      <c r="C1390">
        <v>4</v>
      </c>
      <c r="D1390">
        <v>1</v>
      </c>
      <c r="E1390">
        <v>21.261120274390244</v>
      </c>
      <c r="F1390" t="s">
        <v>17</v>
      </c>
      <c r="G1390" t="s">
        <v>17</v>
      </c>
      <c r="H1390" t="s">
        <v>17</v>
      </c>
      <c r="I1390">
        <v>5.48</v>
      </c>
      <c r="J1390">
        <v>13.33</v>
      </c>
      <c r="K1390">
        <v>35.693290000000005</v>
      </c>
      <c r="L1390">
        <v>385</v>
      </c>
      <c r="M1390" s="1">
        <v>7.4738949999999998E-2</v>
      </c>
      <c r="N1390">
        <v>0.73548020000000003</v>
      </c>
      <c r="O1390" t="s">
        <v>17</v>
      </c>
      <c r="P1390" t="s">
        <v>17</v>
      </c>
    </row>
    <row r="1391" spans="2:16">
      <c r="B1391">
        <v>1996</v>
      </c>
      <c r="C1391">
        <v>4</v>
      </c>
      <c r="D1391">
        <v>2</v>
      </c>
      <c r="E1391">
        <v>23.008445121951219</v>
      </c>
      <c r="F1391">
        <v>2.384592</v>
      </c>
      <c r="G1391" t="s">
        <v>17</v>
      </c>
      <c r="H1391" t="s">
        <v>17</v>
      </c>
      <c r="I1391">
        <v>5.72</v>
      </c>
      <c r="J1391">
        <v>8.1010000000000009</v>
      </c>
      <c r="K1391">
        <v>86.949230000000014</v>
      </c>
      <c r="L1391">
        <v>448</v>
      </c>
      <c r="M1391" s="1">
        <v>7.4615860000000006E-2</v>
      </c>
      <c r="N1391">
        <v>0.70210430000000001</v>
      </c>
      <c r="O1391" t="s">
        <v>17</v>
      </c>
      <c r="P1391" t="s">
        <v>17</v>
      </c>
    </row>
    <row r="1392" spans="2:16">
      <c r="B1392">
        <v>1996</v>
      </c>
      <c r="C1392">
        <v>4</v>
      </c>
      <c r="D1392">
        <v>3</v>
      </c>
      <c r="E1392">
        <v>24.300267682926826</v>
      </c>
      <c r="F1392">
        <v>2.4303840000000001</v>
      </c>
      <c r="G1392" t="s">
        <v>17</v>
      </c>
      <c r="H1392" t="s">
        <v>17</v>
      </c>
      <c r="I1392">
        <v>5.41</v>
      </c>
      <c r="J1392">
        <v>12.728</v>
      </c>
      <c r="K1392">
        <v>86.413080000000022</v>
      </c>
      <c r="L1392">
        <v>384</v>
      </c>
      <c r="M1392" s="1">
        <v>7.3457140000000004E-2</v>
      </c>
      <c r="N1392">
        <v>0.74107489999999998</v>
      </c>
      <c r="O1392" t="s">
        <v>17</v>
      </c>
      <c r="P1392" t="s">
        <v>17</v>
      </c>
    </row>
    <row r="1393" spans="2:16">
      <c r="B1393">
        <v>1996</v>
      </c>
      <c r="C1393">
        <v>4</v>
      </c>
      <c r="D1393">
        <v>4</v>
      </c>
      <c r="E1393">
        <v>32.205846951219513</v>
      </c>
      <c r="F1393">
        <v>2.4646499999999998</v>
      </c>
      <c r="G1393" t="s">
        <v>17</v>
      </c>
      <c r="H1393" t="s">
        <v>17</v>
      </c>
      <c r="I1393">
        <v>5.52</v>
      </c>
      <c r="J1393">
        <v>10.035</v>
      </c>
      <c r="K1393">
        <v>76.440690000000004</v>
      </c>
      <c r="L1393">
        <v>416</v>
      </c>
      <c r="M1393" s="1">
        <v>9.233036E-2</v>
      </c>
      <c r="N1393">
        <v>0.71474530000000003</v>
      </c>
      <c r="O1393" t="s">
        <v>17</v>
      </c>
      <c r="P1393" t="s">
        <v>17</v>
      </c>
    </row>
    <row r="1394" spans="2:16">
      <c r="B1394">
        <v>1996</v>
      </c>
      <c r="C1394">
        <v>4</v>
      </c>
      <c r="D1394">
        <v>5</v>
      </c>
      <c r="E1394">
        <v>15.957649695121951</v>
      </c>
      <c r="F1394">
        <v>2.661035</v>
      </c>
      <c r="G1394" t="s">
        <v>17</v>
      </c>
      <c r="H1394" t="s">
        <v>17</v>
      </c>
      <c r="I1394">
        <v>5.15</v>
      </c>
      <c r="J1394">
        <v>17.998999999999999</v>
      </c>
      <c r="K1394">
        <v>99.495140000000006</v>
      </c>
      <c r="L1394">
        <v>444</v>
      </c>
      <c r="M1394" s="1">
        <v>7.5830190000000006E-2</v>
      </c>
      <c r="N1394">
        <v>0.80529919999999999</v>
      </c>
      <c r="O1394" t="s">
        <v>17</v>
      </c>
      <c r="P1394" t="s">
        <v>17</v>
      </c>
    </row>
    <row r="1395" spans="2:16">
      <c r="B1395">
        <v>1996</v>
      </c>
      <c r="C1395">
        <v>4</v>
      </c>
      <c r="D1395">
        <v>6</v>
      </c>
      <c r="E1395">
        <v>35.986137804878048</v>
      </c>
      <c r="F1395">
        <v>2.8482050000000001</v>
      </c>
      <c r="G1395" t="s">
        <v>17</v>
      </c>
      <c r="H1395" t="s">
        <v>17</v>
      </c>
      <c r="I1395">
        <v>5.16</v>
      </c>
      <c r="J1395">
        <v>13.744</v>
      </c>
      <c r="K1395">
        <v>108.07354000000002</v>
      </c>
      <c r="L1395">
        <v>470</v>
      </c>
      <c r="M1395" s="1">
        <v>7.8175330000000001E-2</v>
      </c>
      <c r="N1395">
        <v>0.73234370000000004</v>
      </c>
      <c r="O1395" t="s">
        <v>17</v>
      </c>
      <c r="P1395" t="s">
        <v>17</v>
      </c>
    </row>
    <row r="1396" spans="2:16">
      <c r="B1396">
        <v>1996</v>
      </c>
      <c r="C1396">
        <v>4</v>
      </c>
      <c r="D1396">
        <v>7</v>
      </c>
      <c r="E1396">
        <v>40.832114024390236</v>
      </c>
      <c r="F1396">
        <v>3.459711</v>
      </c>
      <c r="G1396" t="s">
        <v>17</v>
      </c>
      <c r="H1396" t="s">
        <v>17</v>
      </c>
      <c r="I1396">
        <v>5.09</v>
      </c>
      <c r="J1396">
        <v>13.981</v>
      </c>
      <c r="K1396">
        <v>77.620220000000003</v>
      </c>
      <c r="L1396">
        <v>425</v>
      </c>
      <c r="M1396" s="1">
        <v>8.2751679999999994E-2</v>
      </c>
      <c r="N1396">
        <v>0.77632559999999995</v>
      </c>
      <c r="O1396" t="s">
        <v>17</v>
      </c>
      <c r="P1396" t="s">
        <v>17</v>
      </c>
    </row>
    <row r="1397" spans="2:16">
      <c r="B1397">
        <v>1996</v>
      </c>
      <c r="C1397">
        <v>4</v>
      </c>
      <c r="D1397">
        <v>8</v>
      </c>
      <c r="E1397">
        <v>35.330524390243909</v>
      </c>
      <c r="F1397" t="s">
        <v>17</v>
      </c>
      <c r="G1397" t="s">
        <v>17</v>
      </c>
      <c r="H1397" t="s">
        <v>17</v>
      </c>
      <c r="I1397" t="s">
        <v>17</v>
      </c>
      <c r="J1397" t="s">
        <v>17</v>
      </c>
      <c r="K1397" t="s">
        <v>17</v>
      </c>
      <c r="L1397" t="s">
        <v>17</v>
      </c>
      <c r="M1397" t="s">
        <v>17</v>
      </c>
      <c r="N1397" t="s">
        <v>17</v>
      </c>
      <c r="O1397" t="s">
        <v>17</v>
      </c>
      <c r="P1397" t="s">
        <v>17</v>
      </c>
    </row>
    <row r="1398" spans="2:16">
      <c r="B1398">
        <v>1996</v>
      </c>
      <c r="C1398">
        <v>4</v>
      </c>
      <c r="D1398">
        <v>9</v>
      </c>
      <c r="E1398">
        <v>36.946981097560979</v>
      </c>
      <c r="F1398" t="s">
        <v>17</v>
      </c>
      <c r="G1398" t="s">
        <v>17</v>
      </c>
      <c r="H1398" t="s">
        <v>17</v>
      </c>
      <c r="I1398" t="s">
        <v>17</v>
      </c>
      <c r="J1398" t="s">
        <v>17</v>
      </c>
      <c r="K1398" t="s">
        <v>17</v>
      </c>
      <c r="L1398" t="s">
        <v>17</v>
      </c>
      <c r="M1398" t="s">
        <v>17</v>
      </c>
      <c r="N1398" t="s">
        <v>17</v>
      </c>
      <c r="O1398" t="s">
        <v>17</v>
      </c>
      <c r="P1398" t="s">
        <v>17</v>
      </c>
    </row>
    <row r="1399" spans="2:16">
      <c r="B1399">
        <v>1996</v>
      </c>
      <c r="C1399">
        <v>4</v>
      </c>
      <c r="D1399">
        <v>10</v>
      </c>
      <c r="E1399">
        <v>32.88115975609756</v>
      </c>
      <c r="F1399" t="s">
        <v>17</v>
      </c>
      <c r="G1399" t="s">
        <v>17</v>
      </c>
      <c r="H1399" t="s">
        <v>17</v>
      </c>
      <c r="I1399" t="s">
        <v>17</v>
      </c>
      <c r="J1399" t="s">
        <v>17</v>
      </c>
      <c r="K1399" t="s">
        <v>17</v>
      </c>
      <c r="L1399" t="s">
        <v>17</v>
      </c>
      <c r="M1399" t="s">
        <v>17</v>
      </c>
      <c r="N1399" t="s">
        <v>17</v>
      </c>
      <c r="O1399" t="s">
        <v>17</v>
      </c>
      <c r="P1399" t="s">
        <v>17</v>
      </c>
    </row>
    <row r="1400" spans="2:16">
      <c r="B1400">
        <v>1996</v>
      </c>
      <c r="C1400">
        <v>4</v>
      </c>
      <c r="D1400">
        <v>11</v>
      </c>
      <c r="E1400">
        <v>33.57281493902439</v>
      </c>
      <c r="F1400" t="s">
        <v>17</v>
      </c>
      <c r="G1400" t="s">
        <v>17</v>
      </c>
      <c r="H1400" t="s">
        <v>17</v>
      </c>
      <c r="I1400" t="s">
        <v>17</v>
      </c>
      <c r="J1400" t="s">
        <v>17</v>
      </c>
      <c r="K1400" t="s">
        <v>17</v>
      </c>
      <c r="L1400" t="s">
        <v>17</v>
      </c>
      <c r="M1400" t="s">
        <v>17</v>
      </c>
      <c r="N1400" t="s">
        <v>17</v>
      </c>
      <c r="O1400" t="s">
        <v>17</v>
      </c>
      <c r="P1400" t="s">
        <v>17</v>
      </c>
    </row>
    <row r="1401" spans="2:16">
      <c r="B1401">
        <v>1996</v>
      </c>
      <c r="C1401">
        <v>4</v>
      </c>
      <c r="D1401">
        <v>12</v>
      </c>
      <c r="E1401">
        <v>37.842012195121946</v>
      </c>
      <c r="F1401" t="s">
        <v>17</v>
      </c>
      <c r="G1401" t="s">
        <v>17</v>
      </c>
      <c r="H1401" t="s">
        <v>17</v>
      </c>
      <c r="I1401" t="s">
        <v>17</v>
      </c>
      <c r="J1401" t="s">
        <v>17</v>
      </c>
      <c r="K1401" t="s">
        <v>17</v>
      </c>
      <c r="L1401" t="s">
        <v>17</v>
      </c>
      <c r="M1401" t="s">
        <v>17</v>
      </c>
      <c r="N1401" t="s">
        <v>17</v>
      </c>
      <c r="O1401" t="s">
        <v>17</v>
      </c>
      <c r="P1401" t="s">
        <v>17</v>
      </c>
    </row>
    <row r="1402" spans="2:16">
      <c r="B1402">
        <v>1996</v>
      </c>
      <c r="C1402">
        <v>4</v>
      </c>
      <c r="D1402">
        <v>13</v>
      </c>
      <c r="E1402">
        <v>34.742825914634146</v>
      </c>
      <c r="F1402" t="s">
        <v>17</v>
      </c>
      <c r="G1402" t="s">
        <v>17</v>
      </c>
      <c r="H1402" t="s">
        <v>17</v>
      </c>
      <c r="I1402" t="s">
        <v>17</v>
      </c>
      <c r="J1402" t="s">
        <v>17</v>
      </c>
      <c r="K1402" t="s">
        <v>17</v>
      </c>
      <c r="L1402" t="s">
        <v>17</v>
      </c>
      <c r="M1402" t="s">
        <v>17</v>
      </c>
      <c r="N1402" t="s">
        <v>17</v>
      </c>
      <c r="O1402" t="s">
        <v>17</v>
      </c>
      <c r="P1402" t="s">
        <v>17</v>
      </c>
    </row>
    <row r="1403" spans="2:16">
      <c r="B1403">
        <v>1996</v>
      </c>
      <c r="C1403">
        <v>4</v>
      </c>
      <c r="D1403">
        <v>14</v>
      </c>
      <c r="E1403">
        <v>37.129292682926824</v>
      </c>
      <c r="F1403" t="s">
        <v>17</v>
      </c>
      <c r="G1403" t="s">
        <v>17</v>
      </c>
      <c r="H1403" t="s">
        <v>17</v>
      </c>
      <c r="I1403" t="s">
        <v>17</v>
      </c>
      <c r="J1403" t="s">
        <v>17</v>
      </c>
      <c r="K1403" t="s">
        <v>17</v>
      </c>
      <c r="L1403" t="s">
        <v>17</v>
      </c>
      <c r="M1403" t="s">
        <v>17</v>
      </c>
      <c r="N1403" t="s">
        <v>17</v>
      </c>
      <c r="O1403" t="s">
        <v>17</v>
      </c>
      <c r="P1403" t="s">
        <v>17</v>
      </c>
    </row>
    <row r="1404" spans="2:16">
      <c r="B1404">
        <v>1997</v>
      </c>
      <c r="C1404">
        <v>1</v>
      </c>
      <c r="D1404">
        <v>1</v>
      </c>
      <c r="E1404">
        <v>20.725307926829263</v>
      </c>
      <c r="F1404" t="s">
        <v>17</v>
      </c>
      <c r="G1404" t="s">
        <v>17</v>
      </c>
      <c r="H1404" t="s">
        <v>17</v>
      </c>
      <c r="I1404" t="s">
        <v>17</v>
      </c>
      <c r="J1404" t="s">
        <v>17</v>
      </c>
      <c r="K1404" t="s">
        <v>17</v>
      </c>
      <c r="L1404" t="s">
        <v>17</v>
      </c>
      <c r="M1404" t="s">
        <v>17</v>
      </c>
      <c r="N1404" t="s">
        <v>17</v>
      </c>
      <c r="O1404" t="s">
        <v>17</v>
      </c>
      <c r="P1404" t="s">
        <v>17</v>
      </c>
    </row>
    <row r="1405" spans="2:16">
      <c r="B1405">
        <v>1997</v>
      </c>
      <c r="C1405">
        <v>1</v>
      </c>
      <c r="D1405">
        <v>2</v>
      </c>
      <c r="E1405">
        <v>17.468858536585362</v>
      </c>
      <c r="F1405">
        <v>2.4435150000000001</v>
      </c>
      <c r="G1405" t="s">
        <v>17</v>
      </c>
      <c r="H1405" t="s">
        <v>17</v>
      </c>
      <c r="I1405" t="s">
        <v>17</v>
      </c>
      <c r="J1405" t="s">
        <v>17</v>
      </c>
      <c r="K1405" t="s">
        <v>17</v>
      </c>
      <c r="L1405" t="s">
        <v>17</v>
      </c>
      <c r="M1405" t="s">
        <v>17</v>
      </c>
      <c r="N1405" t="s">
        <v>17</v>
      </c>
      <c r="O1405" t="s">
        <v>17</v>
      </c>
      <c r="P1405" t="s">
        <v>17</v>
      </c>
    </row>
    <row r="1406" spans="2:16">
      <c r="B1406">
        <v>1997</v>
      </c>
      <c r="C1406">
        <v>1</v>
      </c>
      <c r="D1406">
        <v>3</v>
      </c>
      <c r="E1406">
        <v>20.895187500000002</v>
      </c>
      <c r="F1406">
        <v>2.490977</v>
      </c>
      <c r="G1406" t="s">
        <v>17</v>
      </c>
      <c r="H1406" t="s">
        <v>17</v>
      </c>
      <c r="I1406" t="s">
        <v>17</v>
      </c>
      <c r="J1406" t="s">
        <v>17</v>
      </c>
      <c r="K1406" t="s">
        <v>17</v>
      </c>
      <c r="L1406" t="s">
        <v>17</v>
      </c>
      <c r="M1406" t="s">
        <v>17</v>
      </c>
      <c r="N1406" t="s">
        <v>17</v>
      </c>
      <c r="O1406" t="s">
        <v>17</v>
      </c>
      <c r="P1406" t="s">
        <v>17</v>
      </c>
    </row>
    <row r="1407" spans="2:16">
      <c r="B1407">
        <v>1997</v>
      </c>
      <c r="C1407">
        <v>1</v>
      </c>
      <c r="D1407">
        <v>4</v>
      </c>
      <c r="E1407">
        <v>19.078564329268293</v>
      </c>
      <c r="F1407">
        <v>2.5687570000000002</v>
      </c>
      <c r="G1407" t="s">
        <v>17</v>
      </c>
      <c r="H1407" t="s">
        <v>17</v>
      </c>
      <c r="I1407" t="s">
        <v>17</v>
      </c>
      <c r="J1407" t="s">
        <v>17</v>
      </c>
      <c r="K1407" t="s">
        <v>17</v>
      </c>
      <c r="L1407" t="s">
        <v>17</v>
      </c>
      <c r="M1407" t="s">
        <v>17</v>
      </c>
      <c r="N1407" t="s">
        <v>17</v>
      </c>
      <c r="O1407" t="s">
        <v>17</v>
      </c>
      <c r="P1407" t="s">
        <v>17</v>
      </c>
    </row>
    <row r="1408" spans="2:16">
      <c r="B1408">
        <v>1997</v>
      </c>
      <c r="C1408">
        <v>1</v>
      </c>
      <c r="D1408">
        <v>5</v>
      </c>
      <c r="E1408">
        <v>36.481905792682923</v>
      </c>
      <c r="F1408">
        <v>2.6094179999999998</v>
      </c>
      <c r="G1408" t="s">
        <v>17</v>
      </c>
      <c r="H1408" t="s">
        <v>17</v>
      </c>
      <c r="I1408" t="s">
        <v>17</v>
      </c>
      <c r="J1408" t="s">
        <v>17</v>
      </c>
      <c r="K1408" t="s">
        <v>17</v>
      </c>
      <c r="L1408" t="s">
        <v>17</v>
      </c>
      <c r="M1408" t="s">
        <v>17</v>
      </c>
      <c r="N1408" t="s">
        <v>17</v>
      </c>
      <c r="O1408" t="s">
        <v>17</v>
      </c>
      <c r="P1408" t="s">
        <v>17</v>
      </c>
    </row>
    <row r="1409" spans="2:16">
      <c r="B1409">
        <v>1997</v>
      </c>
      <c r="C1409">
        <v>1</v>
      </c>
      <c r="D1409">
        <v>6</v>
      </c>
      <c r="E1409">
        <v>28.794753658536589</v>
      </c>
      <c r="F1409">
        <v>2.6719029999999999</v>
      </c>
      <c r="G1409" t="s">
        <v>17</v>
      </c>
      <c r="H1409" t="s">
        <v>17</v>
      </c>
      <c r="I1409" t="s">
        <v>17</v>
      </c>
      <c r="J1409" t="s">
        <v>17</v>
      </c>
      <c r="K1409" t="s">
        <v>17</v>
      </c>
      <c r="L1409" t="s">
        <v>17</v>
      </c>
      <c r="M1409" t="s">
        <v>17</v>
      </c>
      <c r="N1409" t="s">
        <v>17</v>
      </c>
      <c r="O1409" t="s">
        <v>17</v>
      </c>
      <c r="P1409" t="s">
        <v>17</v>
      </c>
    </row>
    <row r="1410" spans="2:16">
      <c r="B1410">
        <v>1997</v>
      </c>
      <c r="C1410">
        <v>1</v>
      </c>
      <c r="D1410">
        <v>7</v>
      </c>
      <c r="E1410">
        <v>55.996512804878058</v>
      </c>
      <c r="F1410">
        <v>2.7723070000000001</v>
      </c>
      <c r="G1410" t="s">
        <v>17</v>
      </c>
      <c r="H1410" t="s">
        <v>17</v>
      </c>
      <c r="I1410" t="s">
        <v>17</v>
      </c>
      <c r="J1410" t="s">
        <v>17</v>
      </c>
      <c r="K1410" t="s">
        <v>17</v>
      </c>
      <c r="L1410" t="s">
        <v>17</v>
      </c>
      <c r="M1410" t="s">
        <v>17</v>
      </c>
      <c r="N1410" t="s">
        <v>17</v>
      </c>
      <c r="O1410" t="s">
        <v>17</v>
      </c>
      <c r="P1410" t="s">
        <v>17</v>
      </c>
    </row>
    <row r="1411" spans="2:16">
      <c r="B1411">
        <v>1997</v>
      </c>
      <c r="C1411">
        <v>1</v>
      </c>
      <c r="D1411">
        <v>8</v>
      </c>
      <c r="E1411">
        <v>44.605008384146338</v>
      </c>
      <c r="F1411" t="s">
        <v>17</v>
      </c>
      <c r="G1411" t="s">
        <v>17</v>
      </c>
      <c r="H1411" t="s">
        <v>17</v>
      </c>
      <c r="I1411" t="s">
        <v>17</v>
      </c>
      <c r="J1411" t="s">
        <v>17</v>
      </c>
      <c r="K1411" t="s">
        <v>17</v>
      </c>
      <c r="L1411" t="s">
        <v>17</v>
      </c>
      <c r="M1411" t="s">
        <v>17</v>
      </c>
      <c r="N1411" t="s">
        <v>17</v>
      </c>
      <c r="O1411" t="s">
        <v>17</v>
      </c>
      <c r="P1411" t="s">
        <v>17</v>
      </c>
    </row>
    <row r="1412" spans="2:16">
      <c r="B1412">
        <v>1997</v>
      </c>
      <c r="C1412">
        <v>1</v>
      </c>
      <c r="D1412">
        <v>9</v>
      </c>
      <c r="E1412">
        <v>46.761925609756091</v>
      </c>
      <c r="F1412" t="s">
        <v>17</v>
      </c>
      <c r="G1412" t="s">
        <v>17</v>
      </c>
      <c r="H1412" t="s">
        <v>17</v>
      </c>
      <c r="I1412" t="s">
        <v>17</v>
      </c>
      <c r="J1412" t="s">
        <v>17</v>
      </c>
      <c r="K1412" t="s">
        <v>17</v>
      </c>
      <c r="L1412" t="s">
        <v>17</v>
      </c>
      <c r="M1412" t="s">
        <v>17</v>
      </c>
      <c r="N1412" t="s">
        <v>17</v>
      </c>
      <c r="O1412" t="s">
        <v>17</v>
      </c>
      <c r="P1412" t="s">
        <v>17</v>
      </c>
    </row>
    <row r="1413" spans="2:16">
      <c r="B1413">
        <v>1997</v>
      </c>
      <c r="C1413">
        <v>1</v>
      </c>
      <c r="D1413">
        <v>10</v>
      </c>
      <c r="E1413">
        <v>36.804105182926833</v>
      </c>
      <c r="F1413" t="s">
        <v>17</v>
      </c>
      <c r="G1413" t="s">
        <v>17</v>
      </c>
      <c r="H1413" t="s">
        <v>17</v>
      </c>
      <c r="I1413" t="s">
        <v>17</v>
      </c>
      <c r="J1413" t="s">
        <v>17</v>
      </c>
      <c r="K1413" t="s">
        <v>17</v>
      </c>
      <c r="L1413" t="s">
        <v>17</v>
      </c>
      <c r="M1413" t="s">
        <v>17</v>
      </c>
      <c r="N1413" t="s">
        <v>17</v>
      </c>
      <c r="O1413" t="s">
        <v>17</v>
      </c>
      <c r="P1413" t="s">
        <v>17</v>
      </c>
    </row>
    <row r="1414" spans="2:16">
      <c r="B1414">
        <v>1997</v>
      </c>
      <c r="C1414">
        <v>1</v>
      </c>
      <c r="D1414">
        <v>11</v>
      </c>
      <c r="E1414">
        <v>42.98783231707317</v>
      </c>
      <c r="F1414" t="s">
        <v>17</v>
      </c>
      <c r="G1414" t="s">
        <v>17</v>
      </c>
      <c r="H1414" t="s">
        <v>17</v>
      </c>
      <c r="I1414" t="s">
        <v>17</v>
      </c>
      <c r="J1414" t="s">
        <v>17</v>
      </c>
      <c r="K1414" t="s">
        <v>17</v>
      </c>
      <c r="L1414" t="s">
        <v>17</v>
      </c>
      <c r="M1414" t="s">
        <v>17</v>
      </c>
      <c r="N1414" t="s">
        <v>17</v>
      </c>
      <c r="O1414" t="s">
        <v>17</v>
      </c>
      <c r="P1414" t="s">
        <v>17</v>
      </c>
    </row>
    <row r="1415" spans="2:16">
      <c r="B1415">
        <v>1997</v>
      </c>
      <c r="C1415">
        <v>1</v>
      </c>
      <c r="D1415">
        <v>12</v>
      </c>
      <c r="E1415">
        <v>38.807798780487801</v>
      </c>
      <c r="F1415" t="s">
        <v>17</v>
      </c>
      <c r="G1415" t="s">
        <v>17</v>
      </c>
      <c r="H1415" t="s">
        <v>17</v>
      </c>
      <c r="I1415" t="s">
        <v>17</v>
      </c>
      <c r="J1415" t="s">
        <v>17</v>
      </c>
      <c r="K1415" t="s">
        <v>17</v>
      </c>
      <c r="L1415" t="s">
        <v>17</v>
      </c>
      <c r="M1415" t="s">
        <v>17</v>
      </c>
      <c r="N1415" t="s">
        <v>17</v>
      </c>
      <c r="O1415" t="s">
        <v>17</v>
      </c>
      <c r="P1415" t="s">
        <v>17</v>
      </c>
    </row>
    <row r="1416" spans="2:16">
      <c r="B1416">
        <v>1997</v>
      </c>
      <c r="C1416">
        <v>1</v>
      </c>
      <c r="D1416">
        <v>13</v>
      </c>
      <c r="E1416">
        <v>39.500154878048775</v>
      </c>
      <c r="F1416" t="s">
        <v>17</v>
      </c>
      <c r="G1416" t="s">
        <v>17</v>
      </c>
      <c r="H1416" t="s">
        <v>17</v>
      </c>
      <c r="I1416" t="s">
        <v>17</v>
      </c>
      <c r="J1416" t="s">
        <v>17</v>
      </c>
      <c r="K1416" t="s">
        <v>17</v>
      </c>
      <c r="L1416" t="s">
        <v>17</v>
      </c>
      <c r="M1416" t="s">
        <v>17</v>
      </c>
      <c r="N1416" t="s">
        <v>17</v>
      </c>
      <c r="O1416" t="s">
        <v>17</v>
      </c>
      <c r="P1416" t="s">
        <v>17</v>
      </c>
    </row>
    <row r="1417" spans="2:16">
      <c r="B1417">
        <v>1997</v>
      </c>
      <c r="C1417">
        <v>1</v>
      </c>
      <c r="D1417">
        <v>14</v>
      </c>
      <c r="E1417">
        <v>35.191964634146338</v>
      </c>
      <c r="F1417" t="s">
        <v>17</v>
      </c>
      <c r="G1417" t="s">
        <v>17</v>
      </c>
      <c r="H1417" t="s">
        <v>17</v>
      </c>
      <c r="I1417" t="s">
        <v>17</v>
      </c>
      <c r="J1417" t="s">
        <v>17</v>
      </c>
      <c r="K1417" t="s">
        <v>17</v>
      </c>
      <c r="L1417" t="s">
        <v>17</v>
      </c>
      <c r="M1417" t="s">
        <v>17</v>
      </c>
      <c r="N1417" t="s">
        <v>17</v>
      </c>
      <c r="O1417" t="s">
        <v>17</v>
      </c>
      <c r="P1417" t="s">
        <v>17</v>
      </c>
    </row>
    <row r="1418" spans="2:16">
      <c r="B1418">
        <v>1997</v>
      </c>
      <c r="C1418">
        <v>2</v>
      </c>
      <c r="D1418">
        <v>1</v>
      </c>
      <c r="E1418">
        <v>16.707739024390243</v>
      </c>
      <c r="F1418" t="s">
        <v>17</v>
      </c>
      <c r="G1418" t="s">
        <v>17</v>
      </c>
      <c r="H1418" t="s">
        <v>17</v>
      </c>
      <c r="I1418" t="s">
        <v>17</v>
      </c>
      <c r="J1418" t="s">
        <v>17</v>
      </c>
      <c r="K1418" t="s">
        <v>17</v>
      </c>
      <c r="L1418" t="s">
        <v>17</v>
      </c>
      <c r="M1418" t="s">
        <v>17</v>
      </c>
      <c r="N1418" t="s">
        <v>17</v>
      </c>
      <c r="O1418" t="s">
        <v>17</v>
      </c>
      <c r="P1418" t="s">
        <v>17</v>
      </c>
    </row>
    <row r="1419" spans="2:16">
      <c r="B1419">
        <v>1997</v>
      </c>
      <c r="C1419">
        <v>2</v>
      </c>
      <c r="D1419">
        <v>2</v>
      </c>
      <c r="E1419">
        <v>18.852205792682927</v>
      </c>
      <c r="F1419">
        <v>2.5840000000000001</v>
      </c>
      <c r="G1419" t="s">
        <v>17</v>
      </c>
      <c r="H1419" t="s">
        <v>17</v>
      </c>
      <c r="I1419" t="s">
        <v>17</v>
      </c>
      <c r="J1419" t="s">
        <v>17</v>
      </c>
      <c r="K1419" t="s">
        <v>17</v>
      </c>
      <c r="L1419" t="s">
        <v>17</v>
      </c>
      <c r="M1419" t="s">
        <v>17</v>
      </c>
      <c r="N1419" t="s">
        <v>17</v>
      </c>
      <c r="O1419" t="s">
        <v>17</v>
      </c>
      <c r="P1419" t="s">
        <v>17</v>
      </c>
    </row>
    <row r="1420" spans="2:16">
      <c r="B1420">
        <v>1997</v>
      </c>
      <c r="C1420">
        <v>2</v>
      </c>
      <c r="D1420">
        <v>3</v>
      </c>
      <c r="E1420">
        <v>22.226335060975607</v>
      </c>
      <c r="F1420">
        <v>2.5012989999999999</v>
      </c>
      <c r="G1420" t="s">
        <v>17</v>
      </c>
      <c r="H1420" t="s">
        <v>17</v>
      </c>
      <c r="I1420" t="s">
        <v>17</v>
      </c>
      <c r="J1420" t="s">
        <v>17</v>
      </c>
      <c r="K1420" t="s">
        <v>17</v>
      </c>
      <c r="L1420" t="s">
        <v>17</v>
      </c>
      <c r="M1420" t="s">
        <v>17</v>
      </c>
      <c r="N1420" t="s">
        <v>17</v>
      </c>
      <c r="O1420" t="s">
        <v>17</v>
      </c>
      <c r="P1420" t="s">
        <v>17</v>
      </c>
    </row>
    <row r="1421" spans="2:16">
      <c r="B1421">
        <v>1997</v>
      </c>
      <c r="C1421">
        <v>2</v>
      </c>
      <c r="D1421">
        <v>4</v>
      </c>
      <c r="E1421">
        <v>38.308858231707312</v>
      </c>
      <c r="F1421">
        <v>2.4454669999999998</v>
      </c>
      <c r="G1421" t="s">
        <v>17</v>
      </c>
      <c r="H1421" t="s">
        <v>17</v>
      </c>
      <c r="I1421" t="s">
        <v>17</v>
      </c>
      <c r="J1421" t="s">
        <v>17</v>
      </c>
      <c r="K1421" t="s">
        <v>17</v>
      </c>
      <c r="L1421" t="s">
        <v>17</v>
      </c>
      <c r="M1421" t="s">
        <v>17</v>
      </c>
      <c r="N1421" t="s">
        <v>17</v>
      </c>
      <c r="O1421" t="s">
        <v>17</v>
      </c>
      <c r="P1421" t="s">
        <v>17</v>
      </c>
    </row>
    <row r="1422" spans="2:16">
      <c r="B1422">
        <v>1997</v>
      </c>
      <c r="C1422">
        <v>2</v>
      </c>
      <c r="D1422">
        <v>5</v>
      </c>
      <c r="E1422">
        <v>29.298969512195121</v>
      </c>
      <c r="F1422">
        <v>2.497357</v>
      </c>
      <c r="G1422" t="s">
        <v>17</v>
      </c>
      <c r="H1422" t="s">
        <v>17</v>
      </c>
      <c r="I1422" t="s">
        <v>17</v>
      </c>
      <c r="J1422" t="s">
        <v>17</v>
      </c>
      <c r="K1422" t="s">
        <v>17</v>
      </c>
      <c r="L1422" t="s">
        <v>17</v>
      </c>
      <c r="M1422" t="s">
        <v>17</v>
      </c>
      <c r="N1422" t="s">
        <v>17</v>
      </c>
      <c r="O1422" t="s">
        <v>17</v>
      </c>
      <c r="P1422" t="s">
        <v>17</v>
      </c>
    </row>
    <row r="1423" spans="2:16">
      <c r="B1423">
        <v>1997</v>
      </c>
      <c r="C1423">
        <v>2</v>
      </c>
      <c r="D1423">
        <v>6</v>
      </c>
      <c r="E1423">
        <v>46.426187499999997</v>
      </c>
      <c r="F1423">
        <v>2.5632640000000002</v>
      </c>
      <c r="G1423" t="s">
        <v>17</v>
      </c>
      <c r="H1423" t="s">
        <v>17</v>
      </c>
      <c r="I1423" t="s">
        <v>17</v>
      </c>
      <c r="J1423" t="s">
        <v>17</v>
      </c>
      <c r="K1423" t="s">
        <v>17</v>
      </c>
      <c r="L1423" t="s">
        <v>17</v>
      </c>
      <c r="M1423" t="s">
        <v>17</v>
      </c>
      <c r="N1423" t="s">
        <v>17</v>
      </c>
      <c r="O1423" t="s">
        <v>17</v>
      </c>
      <c r="P1423" t="s">
        <v>17</v>
      </c>
    </row>
    <row r="1424" spans="2:16">
      <c r="B1424">
        <v>1997</v>
      </c>
      <c r="C1424">
        <v>2</v>
      </c>
      <c r="D1424">
        <v>7</v>
      </c>
      <c r="E1424">
        <v>63.750159603658538</v>
      </c>
      <c r="F1424">
        <v>2.5311430000000001</v>
      </c>
      <c r="G1424" t="s">
        <v>17</v>
      </c>
      <c r="H1424" t="s">
        <v>17</v>
      </c>
      <c r="I1424" t="s">
        <v>17</v>
      </c>
      <c r="J1424" t="s">
        <v>17</v>
      </c>
      <c r="K1424" t="s">
        <v>17</v>
      </c>
      <c r="L1424" t="s">
        <v>17</v>
      </c>
      <c r="M1424" t="s">
        <v>17</v>
      </c>
      <c r="N1424" t="s">
        <v>17</v>
      </c>
      <c r="O1424" t="s">
        <v>17</v>
      </c>
      <c r="P1424" t="s">
        <v>17</v>
      </c>
    </row>
    <row r="1425" spans="2:16">
      <c r="B1425">
        <v>1997</v>
      </c>
      <c r="C1425">
        <v>2</v>
      </c>
      <c r="D1425">
        <v>8</v>
      </c>
      <c r="E1425">
        <v>40.294660060975609</v>
      </c>
      <c r="F1425" t="s">
        <v>17</v>
      </c>
      <c r="G1425" t="s">
        <v>17</v>
      </c>
      <c r="H1425" t="s">
        <v>17</v>
      </c>
      <c r="I1425" t="s">
        <v>17</v>
      </c>
      <c r="J1425" t="s">
        <v>17</v>
      </c>
      <c r="K1425" t="s">
        <v>17</v>
      </c>
      <c r="L1425" t="s">
        <v>17</v>
      </c>
      <c r="M1425" t="s">
        <v>17</v>
      </c>
      <c r="N1425" t="s">
        <v>17</v>
      </c>
      <c r="O1425" t="s">
        <v>17</v>
      </c>
      <c r="P1425" t="s">
        <v>17</v>
      </c>
    </row>
    <row r="1426" spans="2:16">
      <c r="B1426">
        <v>1997</v>
      </c>
      <c r="C1426">
        <v>2</v>
      </c>
      <c r="D1426">
        <v>9</v>
      </c>
      <c r="E1426">
        <v>48.674703201219501</v>
      </c>
      <c r="F1426" t="s">
        <v>17</v>
      </c>
      <c r="G1426" t="s">
        <v>17</v>
      </c>
      <c r="H1426" t="s">
        <v>17</v>
      </c>
      <c r="I1426" t="s">
        <v>17</v>
      </c>
      <c r="J1426" t="s">
        <v>17</v>
      </c>
      <c r="K1426" t="s">
        <v>17</v>
      </c>
      <c r="L1426" t="s">
        <v>17</v>
      </c>
      <c r="M1426" t="s">
        <v>17</v>
      </c>
      <c r="N1426" t="s">
        <v>17</v>
      </c>
      <c r="O1426" t="s">
        <v>17</v>
      </c>
      <c r="P1426" t="s">
        <v>17</v>
      </c>
    </row>
    <row r="1427" spans="2:16">
      <c r="B1427">
        <v>1997</v>
      </c>
      <c r="C1427">
        <v>2</v>
      </c>
      <c r="D1427">
        <v>10</v>
      </c>
      <c r="E1427">
        <v>28.691571646341462</v>
      </c>
      <c r="F1427" t="s">
        <v>17</v>
      </c>
      <c r="G1427" t="s">
        <v>17</v>
      </c>
      <c r="H1427" t="s">
        <v>17</v>
      </c>
      <c r="I1427" t="s">
        <v>17</v>
      </c>
      <c r="J1427" t="s">
        <v>17</v>
      </c>
      <c r="K1427" t="s">
        <v>17</v>
      </c>
      <c r="L1427" t="s">
        <v>17</v>
      </c>
      <c r="M1427" t="s">
        <v>17</v>
      </c>
      <c r="N1427" t="s">
        <v>17</v>
      </c>
      <c r="O1427" t="s">
        <v>17</v>
      </c>
      <c r="P1427" t="s">
        <v>17</v>
      </c>
    </row>
    <row r="1428" spans="2:16">
      <c r="B1428">
        <v>1997</v>
      </c>
      <c r="C1428">
        <v>2</v>
      </c>
      <c r="D1428">
        <v>11</v>
      </c>
      <c r="E1428">
        <v>28.404971341463416</v>
      </c>
      <c r="F1428" t="s">
        <v>17</v>
      </c>
      <c r="G1428" t="s">
        <v>17</v>
      </c>
      <c r="H1428" t="s">
        <v>17</v>
      </c>
      <c r="I1428" t="s">
        <v>17</v>
      </c>
      <c r="J1428" t="s">
        <v>17</v>
      </c>
      <c r="K1428" t="s">
        <v>17</v>
      </c>
      <c r="L1428" t="s">
        <v>17</v>
      </c>
      <c r="M1428" t="s">
        <v>17</v>
      </c>
      <c r="N1428" t="s">
        <v>17</v>
      </c>
      <c r="O1428" t="s">
        <v>17</v>
      </c>
      <c r="P1428" t="s">
        <v>17</v>
      </c>
    </row>
    <row r="1429" spans="2:16">
      <c r="B1429">
        <v>1997</v>
      </c>
      <c r="C1429">
        <v>2</v>
      </c>
      <c r="D1429">
        <v>12</v>
      </c>
      <c r="E1429">
        <v>50.974717682926823</v>
      </c>
      <c r="F1429" t="s">
        <v>17</v>
      </c>
      <c r="G1429" t="s">
        <v>17</v>
      </c>
      <c r="H1429" t="s">
        <v>17</v>
      </c>
      <c r="I1429" t="s">
        <v>17</v>
      </c>
      <c r="J1429" t="s">
        <v>17</v>
      </c>
      <c r="K1429" t="s">
        <v>17</v>
      </c>
      <c r="L1429" t="s">
        <v>17</v>
      </c>
      <c r="M1429" t="s">
        <v>17</v>
      </c>
      <c r="N1429" t="s">
        <v>17</v>
      </c>
      <c r="O1429" t="s">
        <v>17</v>
      </c>
      <c r="P1429" t="s">
        <v>17</v>
      </c>
    </row>
    <row r="1430" spans="2:16">
      <c r="B1430">
        <v>1997</v>
      </c>
      <c r="C1430">
        <v>2</v>
      </c>
      <c r="D1430">
        <v>13</v>
      </c>
      <c r="E1430">
        <v>64.092740853658526</v>
      </c>
      <c r="F1430" t="s">
        <v>17</v>
      </c>
      <c r="G1430" t="s">
        <v>17</v>
      </c>
      <c r="H1430" t="s">
        <v>17</v>
      </c>
      <c r="I1430" t="s">
        <v>17</v>
      </c>
      <c r="J1430" t="s">
        <v>17</v>
      </c>
      <c r="K1430" t="s">
        <v>17</v>
      </c>
      <c r="L1430" t="s">
        <v>17</v>
      </c>
      <c r="M1430" t="s">
        <v>17</v>
      </c>
      <c r="N1430" t="s">
        <v>17</v>
      </c>
      <c r="O1430" t="s">
        <v>17</v>
      </c>
      <c r="P1430" t="s">
        <v>17</v>
      </c>
    </row>
    <row r="1431" spans="2:16">
      <c r="B1431">
        <v>1997</v>
      </c>
      <c r="C1431">
        <v>2</v>
      </c>
      <c r="D1431">
        <v>14</v>
      </c>
      <c r="E1431">
        <v>51.531907926829263</v>
      </c>
      <c r="F1431" t="s">
        <v>17</v>
      </c>
      <c r="G1431" t="s">
        <v>17</v>
      </c>
      <c r="H1431" t="s">
        <v>17</v>
      </c>
      <c r="I1431" t="s">
        <v>17</v>
      </c>
      <c r="J1431" t="s">
        <v>17</v>
      </c>
      <c r="K1431" t="s">
        <v>17</v>
      </c>
      <c r="L1431" t="s">
        <v>17</v>
      </c>
      <c r="M1431" t="s">
        <v>17</v>
      </c>
      <c r="N1431" t="s">
        <v>17</v>
      </c>
      <c r="O1431" t="s">
        <v>17</v>
      </c>
      <c r="P1431" t="s">
        <v>17</v>
      </c>
    </row>
    <row r="1432" spans="2:16">
      <c r="B1432">
        <v>1997</v>
      </c>
      <c r="C1432">
        <v>3</v>
      </c>
      <c r="D1432">
        <v>1</v>
      </c>
      <c r="E1432">
        <v>27.020996951219512</v>
      </c>
      <c r="F1432" t="s">
        <v>17</v>
      </c>
      <c r="G1432" t="s">
        <v>17</v>
      </c>
      <c r="H1432" t="s">
        <v>17</v>
      </c>
      <c r="I1432" t="s">
        <v>17</v>
      </c>
      <c r="J1432" t="s">
        <v>17</v>
      </c>
      <c r="K1432" t="s">
        <v>17</v>
      </c>
      <c r="L1432" t="s">
        <v>17</v>
      </c>
      <c r="M1432" t="s">
        <v>17</v>
      </c>
      <c r="N1432" t="s">
        <v>17</v>
      </c>
      <c r="O1432" t="s">
        <v>17</v>
      </c>
      <c r="P1432" t="s">
        <v>17</v>
      </c>
    </row>
    <row r="1433" spans="2:16">
      <c r="B1433">
        <v>1997</v>
      </c>
      <c r="C1433">
        <v>3</v>
      </c>
      <c r="D1433">
        <v>2</v>
      </c>
      <c r="E1433">
        <v>18.467034756097561</v>
      </c>
      <c r="F1433">
        <v>2.4500679999999999</v>
      </c>
      <c r="G1433" t="s">
        <v>17</v>
      </c>
      <c r="H1433" t="s">
        <v>17</v>
      </c>
      <c r="I1433" t="s">
        <v>17</v>
      </c>
      <c r="J1433" t="s">
        <v>17</v>
      </c>
      <c r="K1433" t="s">
        <v>17</v>
      </c>
      <c r="L1433" t="s">
        <v>17</v>
      </c>
      <c r="M1433" t="s">
        <v>17</v>
      </c>
      <c r="N1433" t="s">
        <v>17</v>
      </c>
      <c r="O1433" t="s">
        <v>17</v>
      </c>
      <c r="P1433" t="s">
        <v>17</v>
      </c>
    </row>
    <row r="1434" spans="2:16">
      <c r="B1434">
        <v>1997</v>
      </c>
      <c r="C1434">
        <v>3</v>
      </c>
      <c r="D1434">
        <v>3</v>
      </c>
      <c r="E1434">
        <v>35.172707926829268</v>
      </c>
      <c r="F1434">
        <v>2.4286120000000002</v>
      </c>
      <c r="G1434" t="s">
        <v>17</v>
      </c>
      <c r="H1434" t="s">
        <v>17</v>
      </c>
      <c r="I1434" t="s">
        <v>17</v>
      </c>
      <c r="J1434" t="s">
        <v>17</v>
      </c>
      <c r="K1434" t="s">
        <v>17</v>
      </c>
      <c r="L1434" t="s">
        <v>17</v>
      </c>
      <c r="M1434" t="s">
        <v>17</v>
      </c>
      <c r="N1434" t="s">
        <v>17</v>
      </c>
      <c r="O1434" t="s">
        <v>17</v>
      </c>
      <c r="P1434" t="s">
        <v>17</v>
      </c>
    </row>
    <row r="1435" spans="2:16">
      <c r="B1435">
        <v>1997</v>
      </c>
      <c r="C1435">
        <v>3</v>
      </c>
      <c r="D1435">
        <v>4</v>
      </c>
      <c r="E1435">
        <v>33.529229115853653</v>
      </c>
      <c r="F1435">
        <v>2.5545200000000001</v>
      </c>
      <c r="G1435" t="s">
        <v>17</v>
      </c>
      <c r="H1435" t="s">
        <v>17</v>
      </c>
      <c r="I1435" t="s">
        <v>17</v>
      </c>
      <c r="J1435" t="s">
        <v>17</v>
      </c>
      <c r="K1435" t="s">
        <v>17</v>
      </c>
      <c r="L1435" t="s">
        <v>17</v>
      </c>
      <c r="M1435" t="s">
        <v>17</v>
      </c>
      <c r="N1435" t="s">
        <v>17</v>
      </c>
      <c r="O1435" t="s">
        <v>17</v>
      </c>
      <c r="P1435" t="s">
        <v>17</v>
      </c>
    </row>
    <row r="1436" spans="2:16">
      <c r="B1436">
        <v>1997</v>
      </c>
      <c r="C1436">
        <v>3</v>
      </c>
      <c r="D1436">
        <v>5</v>
      </c>
      <c r="E1436">
        <v>36.920346341463407</v>
      </c>
      <c r="F1436">
        <v>2.8071809999999999</v>
      </c>
      <c r="G1436" t="s">
        <v>17</v>
      </c>
      <c r="H1436" t="s">
        <v>17</v>
      </c>
      <c r="I1436" t="s">
        <v>17</v>
      </c>
      <c r="J1436" t="s">
        <v>17</v>
      </c>
      <c r="K1436" t="s">
        <v>17</v>
      </c>
      <c r="L1436" t="s">
        <v>17</v>
      </c>
      <c r="M1436" t="s">
        <v>17</v>
      </c>
      <c r="N1436" t="s">
        <v>17</v>
      </c>
      <c r="O1436" t="s">
        <v>17</v>
      </c>
      <c r="P1436" t="s">
        <v>17</v>
      </c>
    </row>
    <row r="1437" spans="2:16">
      <c r="B1437">
        <v>1997</v>
      </c>
      <c r="C1437">
        <v>3</v>
      </c>
      <c r="D1437">
        <v>6</v>
      </c>
      <c r="E1437">
        <v>49.140460975609741</v>
      </c>
      <c r="F1437">
        <v>2.4420869999999999</v>
      </c>
      <c r="G1437" t="s">
        <v>17</v>
      </c>
      <c r="H1437" t="s">
        <v>17</v>
      </c>
      <c r="I1437" t="s">
        <v>17</v>
      </c>
      <c r="J1437" t="s">
        <v>17</v>
      </c>
      <c r="K1437" t="s">
        <v>17</v>
      </c>
      <c r="L1437" t="s">
        <v>17</v>
      </c>
      <c r="M1437" t="s">
        <v>17</v>
      </c>
      <c r="N1437" t="s">
        <v>17</v>
      </c>
      <c r="O1437" t="s">
        <v>17</v>
      </c>
      <c r="P1437" t="s">
        <v>17</v>
      </c>
    </row>
    <row r="1438" spans="2:16">
      <c r="B1438">
        <v>1997</v>
      </c>
      <c r="C1438">
        <v>3</v>
      </c>
      <c r="D1438">
        <v>7</v>
      </c>
      <c r="E1438">
        <v>36.999309908536581</v>
      </c>
      <c r="F1438">
        <v>2.3765309999999999</v>
      </c>
      <c r="G1438" t="s">
        <v>17</v>
      </c>
      <c r="H1438" t="s">
        <v>17</v>
      </c>
      <c r="I1438" t="s">
        <v>17</v>
      </c>
      <c r="J1438" t="s">
        <v>17</v>
      </c>
      <c r="K1438" t="s">
        <v>17</v>
      </c>
      <c r="L1438" t="s">
        <v>17</v>
      </c>
      <c r="M1438" t="s">
        <v>17</v>
      </c>
      <c r="N1438" t="s">
        <v>17</v>
      </c>
      <c r="O1438" t="s">
        <v>17</v>
      </c>
      <c r="P1438" t="s">
        <v>17</v>
      </c>
    </row>
    <row r="1439" spans="2:16">
      <c r="B1439">
        <v>1997</v>
      </c>
      <c r="C1439">
        <v>3</v>
      </c>
      <c r="D1439">
        <v>8</v>
      </c>
      <c r="E1439">
        <v>46.847732317073159</v>
      </c>
      <c r="F1439" t="s">
        <v>17</v>
      </c>
      <c r="G1439" t="s">
        <v>17</v>
      </c>
      <c r="H1439" t="s">
        <v>17</v>
      </c>
      <c r="I1439" t="s">
        <v>17</v>
      </c>
      <c r="J1439" t="s">
        <v>17</v>
      </c>
      <c r="K1439" t="s">
        <v>17</v>
      </c>
      <c r="L1439" t="s">
        <v>17</v>
      </c>
      <c r="M1439" t="s">
        <v>17</v>
      </c>
      <c r="N1439" t="s">
        <v>17</v>
      </c>
      <c r="O1439" t="s">
        <v>17</v>
      </c>
      <c r="P1439" t="s">
        <v>17</v>
      </c>
    </row>
    <row r="1440" spans="2:16">
      <c r="B1440">
        <v>1997</v>
      </c>
      <c r="C1440">
        <v>3</v>
      </c>
      <c r="D1440">
        <v>9</v>
      </c>
      <c r="E1440">
        <v>36.373559146341464</v>
      </c>
      <c r="F1440" t="s">
        <v>17</v>
      </c>
      <c r="G1440" t="s">
        <v>17</v>
      </c>
      <c r="H1440" t="s">
        <v>17</v>
      </c>
      <c r="I1440" t="s">
        <v>17</v>
      </c>
      <c r="J1440" t="s">
        <v>17</v>
      </c>
      <c r="K1440" t="s">
        <v>17</v>
      </c>
      <c r="L1440" t="s">
        <v>17</v>
      </c>
      <c r="M1440" t="s">
        <v>17</v>
      </c>
      <c r="N1440" t="s">
        <v>17</v>
      </c>
      <c r="O1440" t="s">
        <v>17</v>
      </c>
      <c r="P1440" t="s">
        <v>17</v>
      </c>
    </row>
    <row r="1441" spans="2:16">
      <c r="B1441">
        <v>1997</v>
      </c>
      <c r="C1441">
        <v>3</v>
      </c>
      <c r="D1441">
        <v>10</v>
      </c>
      <c r="E1441">
        <v>37.992856402439017</v>
      </c>
      <c r="F1441" t="s">
        <v>17</v>
      </c>
      <c r="G1441" t="s">
        <v>17</v>
      </c>
      <c r="H1441" t="s">
        <v>17</v>
      </c>
      <c r="I1441" t="s">
        <v>17</v>
      </c>
      <c r="J1441" t="s">
        <v>17</v>
      </c>
      <c r="K1441" t="s">
        <v>17</v>
      </c>
      <c r="L1441" t="s">
        <v>17</v>
      </c>
      <c r="M1441" t="s">
        <v>17</v>
      </c>
      <c r="N1441" t="s">
        <v>17</v>
      </c>
      <c r="O1441" t="s">
        <v>17</v>
      </c>
      <c r="P1441" t="s">
        <v>17</v>
      </c>
    </row>
    <row r="1442" spans="2:16">
      <c r="B1442">
        <v>1997</v>
      </c>
      <c r="C1442">
        <v>3</v>
      </c>
      <c r="D1442">
        <v>11</v>
      </c>
      <c r="E1442">
        <v>45.478200457317065</v>
      </c>
      <c r="F1442" t="s">
        <v>17</v>
      </c>
      <c r="G1442" t="s">
        <v>17</v>
      </c>
      <c r="H1442" t="s">
        <v>17</v>
      </c>
      <c r="I1442" t="s">
        <v>17</v>
      </c>
      <c r="J1442" t="s">
        <v>17</v>
      </c>
      <c r="K1442" t="s">
        <v>17</v>
      </c>
      <c r="L1442" t="s">
        <v>17</v>
      </c>
      <c r="M1442" t="s">
        <v>17</v>
      </c>
      <c r="N1442" t="s">
        <v>17</v>
      </c>
      <c r="O1442" t="s">
        <v>17</v>
      </c>
      <c r="P1442" t="s">
        <v>17</v>
      </c>
    </row>
    <row r="1443" spans="2:16">
      <c r="B1443">
        <v>1997</v>
      </c>
      <c r="C1443">
        <v>3</v>
      </c>
      <c r="D1443">
        <v>12</v>
      </c>
      <c r="E1443">
        <v>36.848779268292681</v>
      </c>
      <c r="F1443" t="s">
        <v>17</v>
      </c>
      <c r="G1443" t="s">
        <v>17</v>
      </c>
      <c r="H1443" t="s">
        <v>17</v>
      </c>
      <c r="I1443" t="s">
        <v>17</v>
      </c>
      <c r="J1443" t="s">
        <v>17</v>
      </c>
      <c r="K1443" t="s">
        <v>17</v>
      </c>
      <c r="L1443" t="s">
        <v>17</v>
      </c>
      <c r="M1443" t="s">
        <v>17</v>
      </c>
      <c r="N1443" t="s">
        <v>17</v>
      </c>
      <c r="O1443" t="s">
        <v>17</v>
      </c>
      <c r="P1443" t="s">
        <v>17</v>
      </c>
    </row>
    <row r="1444" spans="2:16">
      <c r="B1444">
        <v>1997</v>
      </c>
      <c r="C1444">
        <v>3</v>
      </c>
      <c r="D1444">
        <v>13</v>
      </c>
      <c r="E1444">
        <v>57.133765243902431</v>
      </c>
      <c r="F1444" t="s">
        <v>17</v>
      </c>
      <c r="G1444" t="s">
        <v>17</v>
      </c>
      <c r="H1444" t="s">
        <v>17</v>
      </c>
      <c r="I1444" t="s">
        <v>17</v>
      </c>
      <c r="J1444" t="s">
        <v>17</v>
      </c>
      <c r="K1444" t="s">
        <v>17</v>
      </c>
      <c r="L1444" t="s">
        <v>17</v>
      </c>
      <c r="M1444" t="s">
        <v>17</v>
      </c>
      <c r="N1444" t="s">
        <v>17</v>
      </c>
      <c r="O1444" t="s">
        <v>17</v>
      </c>
      <c r="P1444" t="s">
        <v>17</v>
      </c>
    </row>
    <row r="1445" spans="2:16">
      <c r="B1445">
        <v>1997</v>
      </c>
      <c r="C1445">
        <v>3</v>
      </c>
      <c r="D1445">
        <v>14</v>
      </c>
      <c r="E1445">
        <v>42.458549542682924</v>
      </c>
      <c r="F1445" t="s">
        <v>17</v>
      </c>
      <c r="G1445" t="s">
        <v>17</v>
      </c>
      <c r="H1445" t="s">
        <v>17</v>
      </c>
      <c r="I1445" t="s">
        <v>17</v>
      </c>
      <c r="J1445" t="s">
        <v>17</v>
      </c>
      <c r="K1445" t="s">
        <v>17</v>
      </c>
      <c r="L1445" t="s">
        <v>17</v>
      </c>
      <c r="M1445" t="s">
        <v>17</v>
      </c>
      <c r="N1445" t="s">
        <v>17</v>
      </c>
      <c r="O1445" t="s">
        <v>17</v>
      </c>
      <c r="P1445" t="s">
        <v>17</v>
      </c>
    </row>
    <row r="1446" spans="2:16">
      <c r="B1446">
        <v>1997</v>
      </c>
      <c r="C1446">
        <v>4</v>
      </c>
      <c r="D1446">
        <v>1</v>
      </c>
      <c r="E1446">
        <v>20.479692682926828</v>
      </c>
      <c r="F1446" t="s">
        <v>17</v>
      </c>
      <c r="G1446" t="s">
        <v>17</v>
      </c>
      <c r="H1446" t="s">
        <v>17</v>
      </c>
      <c r="I1446" t="s">
        <v>17</v>
      </c>
      <c r="J1446" t="s">
        <v>17</v>
      </c>
      <c r="K1446" t="s">
        <v>17</v>
      </c>
      <c r="L1446" t="s">
        <v>17</v>
      </c>
      <c r="M1446" t="s">
        <v>17</v>
      </c>
      <c r="N1446" t="s">
        <v>17</v>
      </c>
      <c r="O1446" t="s">
        <v>17</v>
      </c>
      <c r="P1446" t="s">
        <v>17</v>
      </c>
    </row>
    <row r="1447" spans="2:16">
      <c r="B1447">
        <v>1997</v>
      </c>
      <c r="C1447">
        <v>4</v>
      </c>
      <c r="D1447">
        <v>2</v>
      </c>
      <c r="E1447">
        <v>20.442802439024391</v>
      </c>
      <c r="F1447">
        <v>2.7294040000000002</v>
      </c>
      <c r="G1447" t="s">
        <v>17</v>
      </c>
      <c r="H1447" t="s">
        <v>17</v>
      </c>
      <c r="I1447" t="s">
        <v>17</v>
      </c>
      <c r="J1447" t="s">
        <v>17</v>
      </c>
      <c r="K1447" t="s">
        <v>17</v>
      </c>
      <c r="L1447" t="s">
        <v>17</v>
      </c>
      <c r="M1447" t="s">
        <v>17</v>
      </c>
      <c r="N1447" t="s">
        <v>17</v>
      </c>
      <c r="O1447" t="s">
        <v>17</v>
      </c>
      <c r="P1447" t="s">
        <v>17</v>
      </c>
    </row>
    <row r="1448" spans="2:16">
      <c r="B1448">
        <v>1997</v>
      </c>
      <c r="C1448">
        <v>4</v>
      </c>
      <c r="D1448">
        <v>3</v>
      </c>
      <c r="E1448">
        <v>34.099275609756099</v>
      </c>
      <c r="F1448">
        <v>2.1924959999999998</v>
      </c>
      <c r="G1448" t="s">
        <v>17</v>
      </c>
      <c r="H1448" t="s">
        <v>17</v>
      </c>
      <c r="I1448" t="s">
        <v>17</v>
      </c>
      <c r="J1448" t="s">
        <v>17</v>
      </c>
      <c r="K1448" t="s">
        <v>17</v>
      </c>
      <c r="L1448" t="s">
        <v>17</v>
      </c>
      <c r="M1448" t="s">
        <v>17</v>
      </c>
      <c r="N1448" t="s">
        <v>17</v>
      </c>
      <c r="O1448" t="s">
        <v>17</v>
      </c>
      <c r="P1448" t="s">
        <v>17</v>
      </c>
    </row>
    <row r="1449" spans="2:16">
      <c r="B1449">
        <v>1997</v>
      </c>
      <c r="C1449">
        <v>4</v>
      </c>
      <c r="D1449">
        <v>4</v>
      </c>
      <c r="E1449">
        <v>25.742749999999997</v>
      </c>
      <c r="F1449">
        <v>2.747582</v>
      </c>
      <c r="G1449" t="s">
        <v>17</v>
      </c>
      <c r="H1449" t="s">
        <v>17</v>
      </c>
      <c r="I1449" t="s">
        <v>17</v>
      </c>
      <c r="J1449" t="s">
        <v>17</v>
      </c>
      <c r="K1449" t="s">
        <v>17</v>
      </c>
      <c r="L1449" t="s">
        <v>17</v>
      </c>
      <c r="M1449" t="s">
        <v>17</v>
      </c>
      <c r="N1449" t="s">
        <v>17</v>
      </c>
      <c r="O1449" t="s">
        <v>17</v>
      </c>
      <c r="P1449" t="s">
        <v>17</v>
      </c>
    </row>
    <row r="1450" spans="2:16">
      <c r="B1450">
        <v>1997</v>
      </c>
      <c r="C1450">
        <v>4</v>
      </c>
      <c r="D1450">
        <v>5</v>
      </c>
      <c r="E1450">
        <v>48.462713414634138</v>
      </c>
      <c r="F1450">
        <v>2.432992</v>
      </c>
      <c r="G1450" t="s">
        <v>17</v>
      </c>
      <c r="H1450" t="s">
        <v>17</v>
      </c>
      <c r="I1450" t="s">
        <v>17</v>
      </c>
      <c r="J1450" t="s">
        <v>17</v>
      </c>
      <c r="K1450" t="s">
        <v>17</v>
      </c>
      <c r="L1450" t="s">
        <v>17</v>
      </c>
      <c r="M1450" t="s">
        <v>17</v>
      </c>
      <c r="N1450" t="s">
        <v>17</v>
      </c>
      <c r="O1450" t="s">
        <v>17</v>
      </c>
      <c r="P1450" t="s">
        <v>17</v>
      </c>
    </row>
    <row r="1451" spans="2:16">
      <c r="B1451">
        <v>1997</v>
      </c>
      <c r="C1451">
        <v>4</v>
      </c>
      <c r="D1451">
        <v>6</v>
      </c>
      <c r="E1451">
        <v>52.146665396341469</v>
      </c>
      <c r="F1451">
        <v>2.4964010000000001</v>
      </c>
      <c r="G1451" t="s">
        <v>17</v>
      </c>
      <c r="H1451" t="s">
        <v>17</v>
      </c>
      <c r="I1451" t="s">
        <v>17</v>
      </c>
      <c r="J1451" t="s">
        <v>17</v>
      </c>
      <c r="K1451" t="s">
        <v>17</v>
      </c>
      <c r="L1451" t="s">
        <v>17</v>
      </c>
      <c r="M1451" t="s">
        <v>17</v>
      </c>
      <c r="N1451" t="s">
        <v>17</v>
      </c>
      <c r="O1451" t="s">
        <v>17</v>
      </c>
      <c r="P1451" t="s">
        <v>17</v>
      </c>
    </row>
    <row r="1452" spans="2:16">
      <c r="B1452">
        <v>1997</v>
      </c>
      <c r="C1452">
        <v>4</v>
      </c>
      <c r="D1452">
        <v>7</v>
      </c>
      <c r="E1452">
        <v>55.924576829268297</v>
      </c>
      <c r="F1452">
        <v>2.747763</v>
      </c>
      <c r="G1452" t="s">
        <v>17</v>
      </c>
      <c r="H1452" t="s">
        <v>17</v>
      </c>
      <c r="I1452" t="s">
        <v>17</v>
      </c>
      <c r="J1452" t="s">
        <v>17</v>
      </c>
      <c r="K1452" t="s">
        <v>17</v>
      </c>
      <c r="L1452" t="s">
        <v>17</v>
      </c>
      <c r="M1452" t="s">
        <v>17</v>
      </c>
      <c r="N1452" t="s">
        <v>17</v>
      </c>
      <c r="O1452" t="s">
        <v>17</v>
      </c>
      <c r="P1452" t="s">
        <v>17</v>
      </c>
    </row>
    <row r="1453" spans="2:16">
      <c r="B1453">
        <v>1997</v>
      </c>
      <c r="C1453">
        <v>4</v>
      </c>
      <c r="D1453">
        <v>8</v>
      </c>
      <c r="E1453">
        <v>41.174326371951217</v>
      </c>
      <c r="F1453" t="s">
        <v>17</v>
      </c>
      <c r="G1453" t="s">
        <v>17</v>
      </c>
      <c r="H1453" t="s">
        <v>17</v>
      </c>
      <c r="I1453" t="s">
        <v>17</v>
      </c>
      <c r="J1453" t="s">
        <v>17</v>
      </c>
      <c r="K1453" t="s">
        <v>17</v>
      </c>
      <c r="L1453" t="s">
        <v>17</v>
      </c>
      <c r="M1453" t="s">
        <v>17</v>
      </c>
      <c r="N1453" t="s">
        <v>17</v>
      </c>
      <c r="O1453" t="s">
        <v>17</v>
      </c>
      <c r="P1453" t="s">
        <v>17</v>
      </c>
    </row>
    <row r="1454" spans="2:16">
      <c r="B1454">
        <v>1997</v>
      </c>
      <c r="C1454">
        <v>4</v>
      </c>
      <c r="D1454">
        <v>9</v>
      </c>
      <c r="E1454">
        <v>37.505351829268292</v>
      </c>
      <c r="F1454" t="s">
        <v>17</v>
      </c>
      <c r="G1454" t="s">
        <v>17</v>
      </c>
      <c r="H1454" t="s">
        <v>17</v>
      </c>
      <c r="I1454" t="s">
        <v>17</v>
      </c>
      <c r="J1454" t="s">
        <v>17</v>
      </c>
      <c r="K1454" t="s">
        <v>17</v>
      </c>
      <c r="L1454" t="s">
        <v>17</v>
      </c>
      <c r="M1454" t="s">
        <v>17</v>
      </c>
      <c r="N1454" t="s">
        <v>17</v>
      </c>
      <c r="O1454" t="s">
        <v>17</v>
      </c>
      <c r="P1454" t="s">
        <v>17</v>
      </c>
    </row>
    <row r="1455" spans="2:16">
      <c r="B1455">
        <v>1997</v>
      </c>
      <c r="C1455">
        <v>4</v>
      </c>
      <c r="D1455">
        <v>10</v>
      </c>
      <c r="E1455">
        <v>41.929156097560977</v>
      </c>
      <c r="F1455" t="s">
        <v>17</v>
      </c>
      <c r="G1455" t="s">
        <v>17</v>
      </c>
      <c r="H1455" t="s">
        <v>17</v>
      </c>
      <c r="I1455" t="s">
        <v>17</v>
      </c>
      <c r="J1455" t="s">
        <v>17</v>
      </c>
      <c r="K1455" t="s">
        <v>17</v>
      </c>
      <c r="L1455" t="s">
        <v>17</v>
      </c>
      <c r="M1455" t="s">
        <v>17</v>
      </c>
      <c r="N1455" t="s">
        <v>17</v>
      </c>
      <c r="O1455" t="s">
        <v>17</v>
      </c>
      <c r="P1455" t="s">
        <v>17</v>
      </c>
    </row>
    <row r="1456" spans="2:16">
      <c r="B1456">
        <v>1997</v>
      </c>
      <c r="C1456">
        <v>4</v>
      </c>
      <c r="D1456">
        <v>11</v>
      </c>
      <c r="E1456">
        <v>33.717682926829269</v>
      </c>
      <c r="F1456" t="s">
        <v>17</v>
      </c>
      <c r="G1456" t="s">
        <v>17</v>
      </c>
      <c r="H1456" t="s">
        <v>17</v>
      </c>
      <c r="I1456" t="s">
        <v>17</v>
      </c>
      <c r="J1456" t="s">
        <v>17</v>
      </c>
      <c r="K1456" t="s">
        <v>17</v>
      </c>
      <c r="L1456" t="s">
        <v>17</v>
      </c>
      <c r="M1456" t="s">
        <v>17</v>
      </c>
      <c r="N1456" t="s">
        <v>17</v>
      </c>
      <c r="O1456" t="s">
        <v>17</v>
      </c>
      <c r="P1456" t="s">
        <v>17</v>
      </c>
    </row>
    <row r="1457" spans="2:16">
      <c r="B1457">
        <v>1997</v>
      </c>
      <c r="C1457">
        <v>4</v>
      </c>
      <c r="D1457">
        <v>12</v>
      </c>
      <c r="E1457">
        <v>39.125977134146339</v>
      </c>
      <c r="F1457" t="s">
        <v>17</v>
      </c>
      <c r="G1457" t="s">
        <v>17</v>
      </c>
      <c r="H1457" t="s">
        <v>17</v>
      </c>
      <c r="I1457" t="s">
        <v>17</v>
      </c>
      <c r="J1457" t="s">
        <v>17</v>
      </c>
      <c r="K1457" t="s">
        <v>17</v>
      </c>
      <c r="L1457" t="s">
        <v>17</v>
      </c>
      <c r="M1457" t="s">
        <v>17</v>
      </c>
      <c r="N1457" t="s">
        <v>17</v>
      </c>
      <c r="O1457" t="s">
        <v>17</v>
      </c>
      <c r="P1457" t="s">
        <v>17</v>
      </c>
    </row>
    <row r="1458" spans="2:16">
      <c r="B1458">
        <v>1997</v>
      </c>
      <c r="C1458">
        <v>4</v>
      </c>
      <c r="D1458">
        <v>13</v>
      </c>
      <c r="E1458">
        <v>48.273189786585363</v>
      </c>
      <c r="F1458" t="s">
        <v>17</v>
      </c>
      <c r="G1458" t="s">
        <v>17</v>
      </c>
      <c r="H1458" t="s">
        <v>17</v>
      </c>
      <c r="I1458" t="s">
        <v>17</v>
      </c>
      <c r="J1458" t="s">
        <v>17</v>
      </c>
      <c r="K1458" t="s">
        <v>17</v>
      </c>
      <c r="L1458" t="s">
        <v>17</v>
      </c>
      <c r="M1458" t="s">
        <v>17</v>
      </c>
      <c r="N1458" t="s">
        <v>17</v>
      </c>
      <c r="O1458" t="s">
        <v>17</v>
      </c>
      <c r="P1458" t="s">
        <v>17</v>
      </c>
    </row>
    <row r="1459" spans="2:16">
      <c r="B1459">
        <v>1997</v>
      </c>
      <c r="C1459">
        <v>4</v>
      </c>
      <c r="D1459">
        <v>14</v>
      </c>
      <c r="E1459">
        <v>33.101560518292686</v>
      </c>
      <c r="F1459" t="s">
        <v>17</v>
      </c>
      <c r="G1459" t="s">
        <v>17</v>
      </c>
      <c r="H1459" t="s">
        <v>17</v>
      </c>
      <c r="I1459" t="s">
        <v>17</v>
      </c>
      <c r="J1459" t="s">
        <v>17</v>
      </c>
      <c r="K1459" t="s">
        <v>17</v>
      </c>
      <c r="L1459" t="s">
        <v>17</v>
      </c>
      <c r="M1459" t="s">
        <v>17</v>
      </c>
      <c r="N1459" t="s">
        <v>17</v>
      </c>
      <c r="O1459" t="s">
        <v>17</v>
      </c>
      <c r="P1459" t="s">
        <v>17</v>
      </c>
    </row>
    <row r="1460" spans="2:16">
      <c r="B1460">
        <v>1998</v>
      </c>
      <c r="C1460">
        <v>1</v>
      </c>
      <c r="D1460">
        <v>1</v>
      </c>
      <c r="E1460">
        <v>24.901836890243899</v>
      </c>
      <c r="F1460" t="s">
        <v>17</v>
      </c>
      <c r="G1460" t="s">
        <v>17</v>
      </c>
      <c r="H1460" t="s">
        <v>17</v>
      </c>
      <c r="I1460" t="s">
        <v>17</v>
      </c>
      <c r="J1460" t="s">
        <v>17</v>
      </c>
      <c r="K1460" t="s">
        <v>17</v>
      </c>
      <c r="L1460" t="s">
        <v>17</v>
      </c>
      <c r="M1460" t="s">
        <v>17</v>
      </c>
      <c r="N1460" t="s">
        <v>17</v>
      </c>
      <c r="O1460" t="s">
        <v>17</v>
      </c>
      <c r="P1460" t="s">
        <v>17</v>
      </c>
    </row>
    <row r="1461" spans="2:16">
      <c r="B1461">
        <v>1998</v>
      </c>
      <c r="C1461">
        <v>1</v>
      </c>
      <c r="D1461">
        <v>2</v>
      </c>
      <c r="E1461">
        <v>25.658004962779156</v>
      </c>
      <c r="F1461">
        <v>2.4741379999999999</v>
      </c>
      <c r="G1461" t="s">
        <v>17</v>
      </c>
      <c r="H1461" t="s">
        <v>17</v>
      </c>
      <c r="I1461" t="s">
        <v>17</v>
      </c>
      <c r="J1461" t="s">
        <v>17</v>
      </c>
      <c r="K1461" t="s">
        <v>17</v>
      </c>
      <c r="L1461" t="s">
        <v>17</v>
      </c>
      <c r="M1461" t="s">
        <v>17</v>
      </c>
      <c r="N1461" t="s">
        <v>17</v>
      </c>
      <c r="O1461" t="s">
        <v>17</v>
      </c>
      <c r="P1461" t="s">
        <v>17</v>
      </c>
    </row>
    <row r="1462" spans="2:16">
      <c r="B1462">
        <v>1998</v>
      </c>
      <c r="C1462">
        <v>1</v>
      </c>
      <c r="D1462">
        <v>3</v>
      </c>
      <c r="E1462">
        <v>31.212995864350709</v>
      </c>
      <c r="F1462">
        <v>2.344589</v>
      </c>
      <c r="G1462" t="s">
        <v>17</v>
      </c>
      <c r="H1462" t="s">
        <v>17</v>
      </c>
      <c r="I1462" t="s">
        <v>17</v>
      </c>
      <c r="J1462" t="s">
        <v>17</v>
      </c>
      <c r="K1462" t="s">
        <v>17</v>
      </c>
      <c r="L1462" t="s">
        <v>17</v>
      </c>
      <c r="M1462" t="s">
        <v>17</v>
      </c>
      <c r="N1462" t="s">
        <v>17</v>
      </c>
      <c r="O1462" t="s">
        <v>17</v>
      </c>
      <c r="P1462" t="s">
        <v>17</v>
      </c>
    </row>
    <row r="1463" spans="2:16">
      <c r="B1463">
        <v>1998</v>
      </c>
      <c r="C1463">
        <v>1</v>
      </c>
      <c r="D1463">
        <v>4</v>
      </c>
      <c r="E1463">
        <v>34.228287841191069</v>
      </c>
      <c r="F1463">
        <v>2.2283330000000001</v>
      </c>
      <c r="G1463" t="s">
        <v>17</v>
      </c>
      <c r="H1463" t="s">
        <v>17</v>
      </c>
      <c r="I1463" t="s">
        <v>17</v>
      </c>
      <c r="J1463" t="s">
        <v>17</v>
      </c>
      <c r="K1463" t="s">
        <v>17</v>
      </c>
      <c r="L1463" t="s">
        <v>17</v>
      </c>
      <c r="M1463" t="s">
        <v>17</v>
      </c>
      <c r="N1463" t="s">
        <v>17</v>
      </c>
      <c r="O1463" t="s">
        <v>17</v>
      </c>
      <c r="P1463" t="s">
        <v>17</v>
      </c>
    </row>
    <row r="1464" spans="2:16">
      <c r="B1464">
        <v>1998</v>
      </c>
      <c r="C1464">
        <v>1</v>
      </c>
      <c r="D1464">
        <v>5</v>
      </c>
      <c r="E1464">
        <v>49.514921422663356</v>
      </c>
      <c r="F1464">
        <v>2.454129</v>
      </c>
      <c r="G1464" t="s">
        <v>17</v>
      </c>
      <c r="H1464" t="s">
        <v>17</v>
      </c>
      <c r="I1464" t="s">
        <v>17</v>
      </c>
      <c r="J1464" t="s">
        <v>17</v>
      </c>
      <c r="K1464" t="s">
        <v>17</v>
      </c>
      <c r="L1464" t="s">
        <v>17</v>
      </c>
      <c r="M1464" t="s">
        <v>17</v>
      </c>
      <c r="N1464" t="s">
        <v>17</v>
      </c>
      <c r="O1464" t="s">
        <v>17</v>
      </c>
      <c r="P1464" t="s">
        <v>17</v>
      </c>
    </row>
    <row r="1465" spans="2:16">
      <c r="B1465">
        <v>1998</v>
      </c>
      <c r="C1465">
        <v>1</v>
      </c>
      <c r="D1465">
        <v>6</v>
      </c>
      <c r="E1465">
        <v>48.543118279569889</v>
      </c>
      <c r="F1465">
        <v>2.2045780000000001</v>
      </c>
      <c r="G1465" t="s">
        <v>17</v>
      </c>
      <c r="H1465" t="s">
        <v>17</v>
      </c>
      <c r="I1465" t="s">
        <v>17</v>
      </c>
      <c r="J1465" t="s">
        <v>17</v>
      </c>
      <c r="K1465" t="s">
        <v>17</v>
      </c>
      <c r="L1465" t="s">
        <v>17</v>
      </c>
      <c r="M1465" t="s">
        <v>17</v>
      </c>
      <c r="N1465" t="s">
        <v>17</v>
      </c>
      <c r="O1465" t="s">
        <v>17</v>
      </c>
      <c r="P1465" t="s">
        <v>17</v>
      </c>
    </row>
    <row r="1466" spans="2:16">
      <c r="B1466">
        <v>1998</v>
      </c>
      <c r="C1466">
        <v>1</v>
      </c>
      <c r="D1466">
        <v>7</v>
      </c>
      <c r="E1466">
        <v>55.213631100082708</v>
      </c>
      <c r="F1466">
        <v>2.5274329999999998</v>
      </c>
      <c r="G1466" t="s">
        <v>17</v>
      </c>
      <c r="H1466" t="s">
        <v>17</v>
      </c>
      <c r="I1466" t="s">
        <v>17</v>
      </c>
      <c r="J1466" t="s">
        <v>17</v>
      </c>
      <c r="K1466" t="s">
        <v>17</v>
      </c>
      <c r="L1466" t="s">
        <v>17</v>
      </c>
      <c r="M1466" t="s">
        <v>17</v>
      </c>
      <c r="N1466" t="s">
        <v>17</v>
      </c>
      <c r="O1466" t="s">
        <v>17</v>
      </c>
      <c r="P1466" t="s">
        <v>17</v>
      </c>
    </row>
    <row r="1467" spans="2:16">
      <c r="B1467">
        <v>1998</v>
      </c>
      <c r="C1467">
        <v>1</v>
      </c>
      <c r="D1467">
        <v>8</v>
      </c>
      <c r="E1467">
        <v>38.380609756097556</v>
      </c>
      <c r="F1467" t="s">
        <v>17</v>
      </c>
      <c r="G1467" t="s">
        <v>17</v>
      </c>
      <c r="H1467" t="s">
        <v>17</v>
      </c>
      <c r="I1467" t="s">
        <v>17</v>
      </c>
      <c r="J1467" t="s">
        <v>17</v>
      </c>
      <c r="K1467" t="s">
        <v>17</v>
      </c>
      <c r="L1467" t="s">
        <v>17</v>
      </c>
      <c r="M1467" t="s">
        <v>17</v>
      </c>
      <c r="N1467" t="s">
        <v>17</v>
      </c>
      <c r="O1467" t="s">
        <v>17</v>
      </c>
      <c r="P1467" t="s">
        <v>17</v>
      </c>
    </row>
    <row r="1468" spans="2:16">
      <c r="B1468">
        <v>1998</v>
      </c>
      <c r="C1468">
        <v>1</v>
      </c>
      <c r="D1468">
        <v>9</v>
      </c>
      <c r="E1468">
        <v>45.155687499999999</v>
      </c>
      <c r="F1468" t="s">
        <v>17</v>
      </c>
      <c r="G1468" t="s">
        <v>17</v>
      </c>
      <c r="H1468" t="s">
        <v>17</v>
      </c>
      <c r="I1468" t="s">
        <v>17</v>
      </c>
      <c r="J1468" t="s">
        <v>17</v>
      </c>
      <c r="K1468" t="s">
        <v>17</v>
      </c>
      <c r="L1468" t="s">
        <v>17</v>
      </c>
      <c r="M1468" t="s">
        <v>17</v>
      </c>
      <c r="N1468" t="s">
        <v>17</v>
      </c>
      <c r="O1468" t="s">
        <v>17</v>
      </c>
      <c r="P1468" t="s">
        <v>17</v>
      </c>
    </row>
    <row r="1469" spans="2:16">
      <c r="B1469">
        <v>1998</v>
      </c>
      <c r="C1469">
        <v>1</v>
      </c>
      <c r="D1469">
        <v>10</v>
      </c>
      <c r="E1469">
        <v>48.989137195121948</v>
      </c>
      <c r="F1469" t="s">
        <v>17</v>
      </c>
      <c r="G1469" t="s">
        <v>17</v>
      </c>
      <c r="H1469" t="s">
        <v>17</v>
      </c>
      <c r="I1469" t="s">
        <v>17</v>
      </c>
      <c r="J1469" t="s">
        <v>17</v>
      </c>
      <c r="K1469" t="s">
        <v>17</v>
      </c>
      <c r="L1469" t="s">
        <v>17</v>
      </c>
      <c r="M1469" t="s">
        <v>17</v>
      </c>
      <c r="N1469" t="s">
        <v>17</v>
      </c>
      <c r="O1469" t="s">
        <v>17</v>
      </c>
      <c r="P1469" t="s">
        <v>17</v>
      </c>
    </row>
    <row r="1470" spans="2:16">
      <c r="B1470">
        <v>1998</v>
      </c>
      <c r="C1470">
        <v>1</v>
      </c>
      <c r="D1470">
        <v>11</v>
      </c>
      <c r="E1470">
        <v>55.994963414634142</v>
      </c>
      <c r="F1470" t="s">
        <v>17</v>
      </c>
      <c r="G1470" t="s">
        <v>17</v>
      </c>
      <c r="H1470" t="s">
        <v>17</v>
      </c>
      <c r="I1470" t="s">
        <v>17</v>
      </c>
      <c r="J1470" t="s">
        <v>17</v>
      </c>
      <c r="K1470" t="s">
        <v>17</v>
      </c>
      <c r="L1470" t="s">
        <v>17</v>
      </c>
      <c r="M1470" t="s">
        <v>17</v>
      </c>
      <c r="N1470" t="s">
        <v>17</v>
      </c>
      <c r="O1470" t="s">
        <v>17</v>
      </c>
      <c r="P1470" t="s">
        <v>17</v>
      </c>
    </row>
    <row r="1471" spans="2:16">
      <c r="B1471">
        <v>1998</v>
      </c>
      <c r="C1471">
        <v>1</v>
      </c>
      <c r="D1471">
        <v>12</v>
      </c>
      <c r="E1471">
        <v>49.664597560975601</v>
      </c>
      <c r="F1471" t="s">
        <v>17</v>
      </c>
      <c r="G1471" t="s">
        <v>17</v>
      </c>
      <c r="H1471" t="s">
        <v>17</v>
      </c>
      <c r="I1471" t="s">
        <v>17</v>
      </c>
      <c r="J1471" t="s">
        <v>17</v>
      </c>
      <c r="K1471" t="s">
        <v>17</v>
      </c>
      <c r="L1471" t="s">
        <v>17</v>
      </c>
      <c r="M1471" t="s">
        <v>17</v>
      </c>
      <c r="N1471" t="s">
        <v>17</v>
      </c>
      <c r="O1471" t="s">
        <v>17</v>
      </c>
      <c r="P1471" t="s">
        <v>17</v>
      </c>
    </row>
    <row r="1472" spans="2:16">
      <c r="B1472">
        <v>1998</v>
      </c>
      <c r="C1472">
        <v>1</v>
      </c>
      <c r="D1472">
        <v>13</v>
      </c>
      <c r="E1472">
        <v>61.951446646341459</v>
      </c>
      <c r="F1472" t="s">
        <v>17</v>
      </c>
      <c r="G1472" t="s">
        <v>17</v>
      </c>
      <c r="H1472" t="s">
        <v>17</v>
      </c>
      <c r="I1472" t="s">
        <v>17</v>
      </c>
      <c r="J1472" t="s">
        <v>17</v>
      </c>
      <c r="K1472" t="s">
        <v>17</v>
      </c>
      <c r="L1472" t="s">
        <v>17</v>
      </c>
      <c r="M1472" t="s">
        <v>17</v>
      </c>
      <c r="N1472" t="s">
        <v>17</v>
      </c>
      <c r="O1472" t="s">
        <v>17</v>
      </c>
      <c r="P1472" t="s">
        <v>17</v>
      </c>
    </row>
    <row r="1473" spans="2:16">
      <c r="B1473">
        <v>1998</v>
      </c>
      <c r="C1473">
        <v>1</v>
      </c>
      <c r="D1473">
        <v>14</v>
      </c>
      <c r="E1473">
        <v>46.305556402439024</v>
      </c>
      <c r="F1473" t="s">
        <v>17</v>
      </c>
      <c r="G1473" t="s">
        <v>17</v>
      </c>
      <c r="H1473" t="s">
        <v>17</v>
      </c>
      <c r="I1473" t="s">
        <v>17</v>
      </c>
      <c r="J1473" t="s">
        <v>17</v>
      </c>
      <c r="K1473" t="s">
        <v>17</v>
      </c>
      <c r="L1473" t="s">
        <v>17</v>
      </c>
      <c r="M1473" t="s">
        <v>17</v>
      </c>
      <c r="N1473" t="s">
        <v>17</v>
      </c>
      <c r="O1473" t="s">
        <v>17</v>
      </c>
      <c r="P1473" t="s">
        <v>17</v>
      </c>
    </row>
    <row r="1474" spans="2:16">
      <c r="B1474">
        <v>1998</v>
      </c>
      <c r="C1474">
        <v>2</v>
      </c>
      <c r="D1474">
        <v>1</v>
      </c>
      <c r="E1474">
        <v>22.326713414634145</v>
      </c>
      <c r="F1474" t="s">
        <v>17</v>
      </c>
      <c r="G1474" t="s">
        <v>17</v>
      </c>
      <c r="H1474" t="s">
        <v>17</v>
      </c>
      <c r="I1474" t="s">
        <v>17</v>
      </c>
      <c r="J1474" t="s">
        <v>17</v>
      </c>
      <c r="K1474" t="s">
        <v>17</v>
      </c>
      <c r="L1474" t="s">
        <v>17</v>
      </c>
      <c r="M1474" t="s">
        <v>17</v>
      </c>
      <c r="N1474" t="s">
        <v>17</v>
      </c>
      <c r="O1474" t="s">
        <v>17</v>
      </c>
      <c r="P1474" t="s">
        <v>17</v>
      </c>
    </row>
    <row r="1475" spans="2:16">
      <c r="B1475">
        <v>1998</v>
      </c>
      <c r="C1475">
        <v>2</v>
      </c>
      <c r="D1475">
        <v>2</v>
      </c>
      <c r="E1475">
        <v>29.17371050454922</v>
      </c>
      <c r="F1475">
        <v>2.2399990000000001</v>
      </c>
      <c r="G1475" t="s">
        <v>17</v>
      </c>
      <c r="H1475" t="s">
        <v>17</v>
      </c>
      <c r="I1475" t="s">
        <v>17</v>
      </c>
      <c r="J1475" t="s">
        <v>17</v>
      </c>
      <c r="K1475" t="s">
        <v>17</v>
      </c>
      <c r="L1475" t="s">
        <v>17</v>
      </c>
      <c r="M1475" t="s">
        <v>17</v>
      </c>
      <c r="N1475" t="s">
        <v>17</v>
      </c>
      <c r="O1475" t="s">
        <v>17</v>
      </c>
      <c r="P1475" t="s">
        <v>17</v>
      </c>
    </row>
    <row r="1476" spans="2:16">
      <c r="B1476">
        <v>1998</v>
      </c>
      <c r="C1476">
        <v>2</v>
      </c>
      <c r="D1476">
        <v>3</v>
      </c>
      <c r="E1476">
        <v>28.415483870967741</v>
      </c>
      <c r="F1476">
        <v>2.2221639999999998</v>
      </c>
      <c r="G1476" t="s">
        <v>17</v>
      </c>
      <c r="H1476" t="s">
        <v>17</v>
      </c>
      <c r="I1476" t="s">
        <v>17</v>
      </c>
      <c r="J1476" t="s">
        <v>17</v>
      </c>
      <c r="K1476" t="s">
        <v>17</v>
      </c>
      <c r="L1476" t="s">
        <v>17</v>
      </c>
      <c r="M1476" t="s">
        <v>17</v>
      </c>
      <c r="N1476" t="s">
        <v>17</v>
      </c>
      <c r="O1476" t="s">
        <v>17</v>
      </c>
      <c r="P1476" t="s">
        <v>17</v>
      </c>
    </row>
    <row r="1477" spans="2:16">
      <c r="B1477">
        <v>1998</v>
      </c>
      <c r="C1477">
        <v>2</v>
      </c>
      <c r="D1477">
        <v>4</v>
      </c>
      <c r="E1477">
        <v>37.702358974358972</v>
      </c>
      <c r="F1477">
        <v>2.3756110000000001</v>
      </c>
      <c r="G1477" t="s">
        <v>17</v>
      </c>
      <c r="H1477" t="s">
        <v>17</v>
      </c>
      <c r="I1477" t="s">
        <v>17</v>
      </c>
      <c r="J1477" t="s">
        <v>17</v>
      </c>
      <c r="K1477" t="s">
        <v>17</v>
      </c>
      <c r="L1477" t="s">
        <v>17</v>
      </c>
      <c r="M1477" t="s">
        <v>17</v>
      </c>
      <c r="N1477" t="s">
        <v>17</v>
      </c>
      <c r="O1477" t="s">
        <v>17</v>
      </c>
      <c r="P1477" t="s">
        <v>17</v>
      </c>
    </row>
    <row r="1478" spans="2:16">
      <c r="B1478">
        <v>1998</v>
      </c>
      <c r="C1478">
        <v>2</v>
      </c>
      <c r="D1478">
        <v>5</v>
      </c>
      <c r="E1478">
        <v>50.539368072787425</v>
      </c>
      <c r="F1478">
        <v>2.4023699999999999</v>
      </c>
      <c r="G1478" t="s">
        <v>17</v>
      </c>
      <c r="H1478" t="s">
        <v>17</v>
      </c>
      <c r="I1478" t="s">
        <v>17</v>
      </c>
      <c r="J1478" t="s">
        <v>17</v>
      </c>
      <c r="K1478" t="s">
        <v>17</v>
      </c>
      <c r="L1478" t="s">
        <v>17</v>
      </c>
      <c r="M1478" t="s">
        <v>17</v>
      </c>
      <c r="N1478" t="s">
        <v>17</v>
      </c>
      <c r="O1478" t="s">
        <v>17</v>
      </c>
      <c r="P1478" t="s">
        <v>17</v>
      </c>
    </row>
    <row r="1479" spans="2:16">
      <c r="B1479">
        <v>1998</v>
      </c>
      <c r="C1479">
        <v>2</v>
      </c>
      <c r="D1479">
        <v>6</v>
      </c>
      <c r="E1479">
        <v>56.250287841191067</v>
      </c>
      <c r="F1479">
        <v>2.4907149999999998</v>
      </c>
      <c r="G1479" t="s">
        <v>17</v>
      </c>
      <c r="H1479" t="s">
        <v>17</v>
      </c>
      <c r="I1479" t="s">
        <v>17</v>
      </c>
      <c r="J1479" t="s">
        <v>17</v>
      </c>
      <c r="K1479" t="s">
        <v>17</v>
      </c>
      <c r="L1479" t="s">
        <v>17</v>
      </c>
      <c r="M1479" t="s">
        <v>17</v>
      </c>
      <c r="N1479" t="s">
        <v>17</v>
      </c>
      <c r="O1479" t="s">
        <v>17</v>
      </c>
      <c r="P1479" t="s">
        <v>17</v>
      </c>
    </row>
    <row r="1480" spans="2:16">
      <c r="B1480">
        <v>1998</v>
      </c>
      <c r="C1480">
        <v>2</v>
      </c>
      <c r="D1480">
        <v>7</v>
      </c>
      <c r="E1480">
        <v>55.365356492969411</v>
      </c>
      <c r="F1480">
        <v>2.6882600000000001</v>
      </c>
      <c r="G1480" t="s">
        <v>17</v>
      </c>
      <c r="H1480" t="s">
        <v>17</v>
      </c>
      <c r="I1480" t="s">
        <v>17</v>
      </c>
      <c r="J1480" t="s">
        <v>17</v>
      </c>
      <c r="K1480" t="s">
        <v>17</v>
      </c>
      <c r="L1480" t="s">
        <v>17</v>
      </c>
      <c r="M1480" t="s">
        <v>17</v>
      </c>
      <c r="N1480" t="s">
        <v>17</v>
      </c>
      <c r="O1480" t="s">
        <v>17</v>
      </c>
      <c r="P1480" t="s">
        <v>17</v>
      </c>
    </row>
    <row r="1481" spans="2:16">
      <c r="B1481">
        <v>1998</v>
      </c>
      <c r="C1481">
        <v>2</v>
      </c>
      <c r="D1481">
        <v>8</v>
      </c>
      <c r="E1481">
        <v>38.562109756097563</v>
      </c>
      <c r="F1481" t="s">
        <v>17</v>
      </c>
      <c r="G1481" t="s">
        <v>17</v>
      </c>
      <c r="H1481" t="s">
        <v>17</v>
      </c>
      <c r="I1481" t="s">
        <v>17</v>
      </c>
      <c r="J1481" t="s">
        <v>17</v>
      </c>
      <c r="K1481" t="s">
        <v>17</v>
      </c>
      <c r="L1481" t="s">
        <v>17</v>
      </c>
      <c r="M1481" t="s">
        <v>17</v>
      </c>
      <c r="N1481" t="s">
        <v>17</v>
      </c>
      <c r="O1481" t="s">
        <v>17</v>
      </c>
      <c r="P1481" t="s">
        <v>17</v>
      </c>
    </row>
    <row r="1482" spans="2:16">
      <c r="B1482">
        <v>1998</v>
      </c>
      <c r="C1482">
        <v>2</v>
      </c>
      <c r="D1482">
        <v>9</v>
      </c>
      <c r="E1482">
        <v>50.406829268292675</v>
      </c>
      <c r="F1482" t="s">
        <v>17</v>
      </c>
      <c r="G1482" t="s">
        <v>17</v>
      </c>
      <c r="H1482" t="s">
        <v>17</v>
      </c>
      <c r="I1482" t="s">
        <v>17</v>
      </c>
      <c r="J1482" t="s">
        <v>17</v>
      </c>
      <c r="K1482" t="s">
        <v>17</v>
      </c>
      <c r="L1482" t="s">
        <v>17</v>
      </c>
      <c r="M1482" t="s">
        <v>17</v>
      </c>
      <c r="N1482" t="s">
        <v>17</v>
      </c>
      <c r="O1482" t="s">
        <v>17</v>
      </c>
      <c r="P1482" t="s">
        <v>17</v>
      </c>
    </row>
    <row r="1483" spans="2:16">
      <c r="B1483">
        <v>1998</v>
      </c>
      <c r="C1483">
        <v>2</v>
      </c>
      <c r="D1483">
        <v>10</v>
      </c>
      <c r="E1483">
        <v>53.87229878048781</v>
      </c>
      <c r="F1483" t="s">
        <v>17</v>
      </c>
      <c r="G1483" t="s">
        <v>17</v>
      </c>
      <c r="H1483" t="s">
        <v>17</v>
      </c>
      <c r="I1483" t="s">
        <v>17</v>
      </c>
      <c r="J1483" t="s">
        <v>17</v>
      </c>
      <c r="K1483" t="s">
        <v>17</v>
      </c>
      <c r="L1483" t="s">
        <v>17</v>
      </c>
      <c r="M1483" t="s">
        <v>17</v>
      </c>
      <c r="N1483" t="s">
        <v>17</v>
      </c>
      <c r="O1483" t="s">
        <v>17</v>
      </c>
      <c r="P1483" t="s">
        <v>17</v>
      </c>
    </row>
    <row r="1484" spans="2:16">
      <c r="B1484">
        <v>1998</v>
      </c>
      <c r="C1484">
        <v>2</v>
      </c>
      <c r="D1484">
        <v>11</v>
      </c>
      <c r="E1484">
        <v>51.543786585365851</v>
      </c>
      <c r="F1484" t="s">
        <v>17</v>
      </c>
      <c r="G1484" t="s">
        <v>17</v>
      </c>
      <c r="H1484" t="s">
        <v>17</v>
      </c>
      <c r="I1484" t="s">
        <v>17</v>
      </c>
      <c r="J1484" t="s">
        <v>17</v>
      </c>
      <c r="K1484" t="s">
        <v>17</v>
      </c>
      <c r="L1484" t="s">
        <v>17</v>
      </c>
      <c r="M1484" t="s">
        <v>17</v>
      </c>
      <c r="N1484" t="s">
        <v>17</v>
      </c>
      <c r="O1484" t="s">
        <v>17</v>
      </c>
      <c r="P1484" t="s">
        <v>17</v>
      </c>
    </row>
    <row r="1485" spans="2:16">
      <c r="B1485">
        <v>1998</v>
      </c>
      <c r="C1485">
        <v>2</v>
      </c>
      <c r="D1485">
        <v>12</v>
      </c>
      <c r="E1485">
        <v>56.371981707317076</v>
      </c>
      <c r="F1485" t="s">
        <v>17</v>
      </c>
      <c r="G1485" t="s">
        <v>17</v>
      </c>
      <c r="H1485" t="s">
        <v>17</v>
      </c>
      <c r="I1485" t="s">
        <v>17</v>
      </c>
      <c r="J1485" t="s">
        <v>17</v>
      </c>
      <c r="K1485" t="s">
        <v>17</v>
      </c>
      <c r="L1485" t="s">
        <v>17</v>
      </c>
      <c r="M1485" t="s">
        <v>17</v>
      </c>
      <c r="N1485" t="s">
        <v>17</v>
      </c>
      <c r="O1485" t="s">
        <v>17</v>
      </c>
      <c r="P1485" t="s">
        <v>17</v>
      </c>
    </row>
    <row r="1486" spans="2:16">
      <c r="B1486">
        <v>1998</v>
      </c>
      <c r="C1486">
        <v>2</v>
      </c>
      <c r="D1486">
        <v>13</v>
      </c>
      <c r="E1486">
        <v>57.78616920731708</v>
      </c>
      <c r="F1486" t="s">
        <v>17</v>
      </c>
      <c r="G1486" t="s">
        <v>17</v>
      </c>
      <c r="H1486" t="s">
        <v>17</v>
      </c>
      <c r="I1486" t="s">
        <v>17</v>
      </c>
      <c r="J1486" t="s">
        <v>17</v>
      </c>
      <c r="K1486" t="s">
        <v>17</v>
      </c>
      <c r="L1486" t="s">
        <v>17</v>
      </c>
      <c r="M1486" t="s">
        <v>17</v>
      </c>
      <c r="N1486" t="s">
        <v>17</v>
      </c>
      <c r="O1486" t="s">
        <v>17</v>
      </c>
      <c r="P1486" t="s">
        <v>17</v>
      </c>
    </row>
    <row r="1487" spans="2:16">
      <c r="B1487">
        <v>1998</v>
      </c>
      <c r="C1487">
        <v>2</v>
      </c>
      <c r="D1487">
        <v>14</v>
      </c>
      <c r="E1487">
        <v>54.433030487804871</v>
      </c>
      <c r="F1487" t="s">
        <v>17</v>
      </c>
      <c r="G1487" t="s">
        <v>17</v>
      </c>
      <c r="H1487" t="s">
        <v>17</v>
      </c>
      <c r="I1487" t="s">
        <v>17</v>
      </c>
      <c r="J1487" t="s">
        <v>17</v>
      </c>
      <c r="K1487" t="s">
        <v>17</v>
      </c>
      <c r="L1487" t="s">
        <v>17</v>
      </c>
      <c r="M1487" t="s">
        <v>17</v>
      </c>
      <c r="N1487" t="s">
        <v>17</v>
      </c>
      <c r="O1487" t="s">
        <v>17</v>
      </c>
      <c r="P1487" t="s">
        <v>17</v>
      </c>
    </row>
    <row r="1488" spans="2:16">
      <c r="B1488">
        <v>1998</v>
      </c>
      <c r="C1488">
        <v>3</v>
      </c>
      <c r="D1488">
        <v>1</v>
      </c>
      <c r="E1488">
        <v>19.535228658536585</v>
      </c>
      <c r="F1488" t="s">
        <v>17</v>
      </c>
      <c r="G1488" t="s">
        <v>17</v>
      </c>
      <c r="H1488" t="s">
        <v>17</v>
      </c>
      <c r="I1488" t="s">
        <v>17</v>
      </c>
      <c r="J1488" t="s">
        <v>17</v>
      </c>
      <c r="K1488" t="s">
        <v>17</v>
      </c>
      <c r="L1488" t="s">
        <v>17</v>
      </c>
      <c r="M1488" t="s">
        <v>17</v>
      </c>
      <c r="N1488" t="s">
        <v>17</v>
      </c>
      <c r="O1488" t="s">
        <v>17</v>
      </c>
      <c r="P1488" t="s">
        <v>17</v>
      </c>
    </row>
    <row r="1489" spans="2:16">
      <c r="B1489">
        <v>1998</v>
      </c>
      <c r="C1489">
        <v>3</v>
      </c>
      <c r="D1489">
        <v>2</v>
      </c>
      <c r="E1489">
        <v>30.331467328370554</v>
      </c>
      <c r="F1489">
        <v>2.3070949999999999</v>
      </c>
      <c r="G1489" t="s">
        <v>17</v>
      </c>
      <c r="H1489" t="s">
        <v>17</v>
      </c>
      <c r="I1489" t="s">
        <v>17</v>
      </c>
      <c r="J1489" t="s">
        <v>17</v>
      </c>
      <c r="K1489" t="s">
        <v>17</v>
      </c>
      <c r="L1489" t="s">
        <v>17</v>
      </c>
      <c r="M1489" t="s">
        <v>17</v>
      </c>
      <c r="N1489" t="s">
        <v>17</v>
      </c>
      <c r="O1489" t="s">
        <v>17</v>
      </c>
      <c r="P1489" t="s">
        <v>17</v>
      </c>
    </row>
    <row r="1490" spans="2:16">
      <c r="B1490">
        <v>1998</v>
      </c>
      <c r="C1490">
        <v>3</v>
      </c>
      <c r="D1490">
        <v>3</v>
      </c>
      <c r="E1490">
        <v>34.053743589743597</v>
      </c>
      <c r="F1490">
        <v>2.1907429999999999</v>
      </c>
      <c r="G1490" t="s">
        <v>17</v>
      </c>
      <c r="H1490" t="s">
        <v>17</v>
      </c>
      <c r="I1490" t="s">
        <v>17</v>
      </c>
      <c r="J1490" t="s">
        <v>17</v>
      </c>
      <c r="K1490" t="s">
        <v>17</v>
      </c>
      <c r="L1490" t="s">
        <v>17</v>
      </c>
      <c r="M1490" t="s">
        <v>17</v>
      </c>
      <c r="N1490" t="s">
        <v>17</v>
      </c>
      <c r="O1490" t="s">
        <v>17</v>
      </c>
      <c r="P1490" t="s">
        <v>17</v>
      </c>
    </row>
    <row r="1491" spans="2:16">
      <c r="B1491">
        <v>1998</v>
      </c>
      <c r="C1491">
        <v>3</v>
      </c>
      <c r="D1491">
        <v>4</v>
      </c>
      <c r="E1491">
        <v>45.405525227460707</v>
      </c>
      <c r="F1491">
        <v>2.2876259999999999</v>
      </c>
      <c r="G1491" t="s">
        <v>17</v>
      </c>
      <c r="H1491" t="s">
        <v>17</v>
      </c>
      <c r="I1491" t="s">
        <v>17</v>
      </c>
      <c r="J1491" t="s">
        <v>17</v>
      </c>
      <c r="K1491" t="s">
        <v>17</v>
      </c>
      <c r="L1491" t="s">
        <v>17</v>
      </c>
      <c r="M1491" t="s">
        <v>17</v>
      </c>
      <c r="N1491" t="s">
        <v>17</v>
      </c>
      <c r="O1491" t="s">
        <v>17</v>
      </c>
      <c r="P1491" t="s">
        <v>17</v>
      </c>
    </row>
    <row r="1492" spans="2:16">
      <c r="B1492">
        <v>1998</v>
      </c>
      <c r="C1492">
        <v>3</v>
      </c>
      <c r="D1492">
        <v>5</v>
      </c>
      <c r="E1492">
        <v>56.15961290322582</v>
      </c>
      <c r="F1492">
        <v>2.3730530000000001</v>
      </c>
      <c r="G1492" t="s">
        <v>17</v>
      </c>
      <c r="H1492" t="s">
        <v>17</v>
      </c>
      <c r="I1492" t="s">
        <v>17</v>
      </c>
      <c r="J1492" t="s">
        <v>17</v>
      </c>
      <c r="K1492" t="s">
        <v>17</v>
      </c>
      <c r="L1492" t="s">
        <v>17</v>
      </c>
      <c r="M1492" t="s">
        <v>17</v>
      </c>
      <c r="N1492" t="s">
        <v>17</v>
      </c>
      <c r="O1492" t="s">
        <v>17</v>
      </c>
      <c r="P1492" t="s">
        <v>17</v>
      </c>
    </row>
    <row r="1493" spans="2:16">
      <c r="B1493">
        <v>1998</v>
      </c>
      <c r="C1493">
        <v>3</v>
      </c>
      <c r="D1493">
        <v>6</v>
      </c>
      <c r="E1493">
        <v>53.130109181141435</v>
      </c>
      <c r="F1493">
        <v>2.5329809999999999</v>
      </c>
      <c r="G1493" t="s">
        <v>17</v>
      </c>
      <c r="H1493" t="s">
        <v>17</v>
      </c>
      <c r="I1493" t="s">
        <v>17</v>
      </c>
      <c r="J1493" t="s">
        <v>17</v>
      </c>
      <c r="K1493" t="s">
        <v>17</v>
      </c>
      <c r="L1493" t="s">
        <v>17</v>
      </c>
      <c r="M1493" t="s">
        <v>17</v>
      </c>
      <c r="N1493" t="s">
        <v>17</v>
      </c>
      <c r="O1493" t="s">
        <v>17</v>
      </c>
      <c r="P1493" t="s">
        <v>17</v>
      </c>
    </row>
    <row r="1494" spans="2:16">
      <c r="B1494">
        <v>1998</v>
      </c>
      <c r="C1494">
        <v>3</v>
      </c>
      <c r="D1494">
        <v>7</v>
      </c>
      <c r="E1494">
        <v>55.32011910669975</v>
      </c>
      <c r="F1494">
        <v>2.409834</v>
      </c>
      <c r="G1494" t="s">
        <v>17</v>
      </c>
      <c r="H1494" t="s">
        <v>17</v>
      </c>
      <c r="I1494" t="s">
        <v>17</v>
      </c>
      <c r="J1494" t="s">
        <v>17</v>
      </c>
      <c r="K1494" t="s">
        <v>17</v>
      </c>
      <c r="L1494" t="s">
        <v>17</v>
      </c>
      <c r="M1494" t="s">
        <v>17</v>
      </c>
      <c r="N1494" t="s">
        <v>17</v>
      </c>
      <c r="O1494" t="s">
        <v>17</v>
      </c>
      <c r="P1494" t="s">
        <v>17</v>
      </c>
    </row>
    <row r="1495" spans="2:16">
      <c r="B1495">
        <v>1998</v>
      </c>
      <c r="C1495">
        <v>3</v>
      </c>
      <c r="D1495">
        <v>8</v>
      </c>
      <c r="E1495">
        <v>44.159835365853652</v>
      </c>
      <c r="F1495" t="s">
        <v>17</v>
      </c>
      <c r="G1495" t="s">
        <v>17</v>
      </c>
      <c r="H1495" t="s">
        <v>17</v>
      </c>
      <c r="I1495" t="s">
        <v>17</v>
      </c>
      <c r="J1495" t="s">
        <v>17</v>
      </c>
      <c r="K1495" t="s">
        <v>17</v>
      </c>
      <c r="L1495" t="s">
        <v>17</v>
      </c>
      <c r="M1495" t="s">
        <v>17</v>
      </c>
      <c r="N1495" t="s">
        <v>17</v>
      </c>
      <c r="O1495" t="s">
        <v>17</v>
      </c>
      <c r="P1495" t="s">
        <v>17</v>
      </c>
    </row>
    <row r="1496" spans="2:16">
      <c r="B1496">
        <v>1998</v>
      </c>
      <c r="C1496">
        <v>3</v>
      </c>
      <c r="D1496">
        <v>9</v>
      </c>
      <c r="E1496">
        <v>49.794635670731701</v>
      </c>
      <c r="F1496" t="s">
        <v>17</v>
      </c>
      <c r="G1496" t="s">
        <v>17</v>
      </c>
      <c r="H1496" t="s">
        <v>17</v>
      </c>
      <c r="I1496" t="s">
        <v>17</v>
      </c>
      <c r="J1496" t="s">
        <v>17</v>
      </c>
      <c r="K1496" t="s">
        <v>17</v>
      </c>
      <c r="L1496" t="s">
        <v>17</v>
      </c>
      <c r="M1496" t="s">
        <v>17</v>
      </c>
      <c r="N1496" t="s">
        <v>17</v>
      </c>
      <c r="O1496" t="s">
        <v>17</v>
      </c>
      <c r="P1496" t="s">
        <v>17</v>
      </c>
    </row>
    <row r="1497" spans="2:16">
      <c r="B1497">
        <v>1998</v>
      </c>
      <c r="C1497">
        <v>3</v>
      </c>
      <c r="D1497">
        <v>10</v>
      </c>
      <c r="E1497">
        <v>54.408498475609754</v>
      </c>
      <c r="F1497" t="s">
        <v>17</v>
      </c>
      <c r="G1497" t="s">
        <v>17</v>
      </c>
      <c r="H1497" t="s">
        <v>17</v>
      </c>
      <c r="I1497" t="s">
        <v>17</v>
      </c>
      <c r="J1497" t="s">
        <v>17</v>
      </c>
      <c r="K1497" t="s">
        <v>17</v>
      </c>
      <c r="L1497" t="s">
        <v>17</v>
      </c>
      <c r="M1497" t="s">
        <v>17</v>
      </c>
      <c r="N1497" t="s">
        <v>17</v>
      </c>
      <c r="O1497" t="s">
        <v>17</v>
      </c>
      <c r="P1497" t="s">
        <v>17</v>
      </c>
    </row>
    <row r="1498" spans="2:16">
      <c r="B1498">
        <v>1998</v>
      </c>
      <c r="C1498">
        <v>3</v>
      </c>
      <c r="D1498">
        <v>11</v>
      </c>
      <c r="E1498">
        <v>56.38876676829269</v>
      </c>
      <c r="F1498" t="s">
        <v>17</v>
      </c>
      <c r="G1498" t="s">
        <v>17</v>
      </c>
      <c r="H1498" t="s">
        <v>17</v>
      </c>
      <c r="I1498" t="s">
        <v>17</v>
      </c>
      <c r="J1498" t="s">
        <v>17</v>
      </c>
      <c r="K1498" t="s">
        <v>17</v>
      </c>
      <c r="L1498" t="s">
        <v>17</v>
      </c>
      <c r="M1498" t="s">
        <v>17</v>
      </c>
      <c r="N1498" t="s">
        <v>17</v>
      </c>
      <c r="O1498" t="s">
        <v>17</v>
      </c>
      <c r="P1498" t="s">
        <v>17</v>
      </c>
    </row>
    <row r="1499" spans="2:16">
      <c r="B1499">
        <v>1998</v>
      </c>
      <c r="C1499">
        <v>3</v>
      </c>
      <c r="D1499">
        <v>12</v>
      </c>
      <c r="E1499">
        <v>57.337768292682917</v>
      </c>
      <c r="F1499" t="s">
        <v>17</v>
      </c>
      <c r="G1499" t="s">
        <v>17</v>
      </c>
      <c r="H1499" t="s">
        <v>17</v>
      </c>
      <c r="I1499" t="s">
        <v>17</v>
      </c>
      <c r="J1499" t="s">
        <v>17</v>
      </c>
      <c r="K1499" t="s">
        <v>17</v>
      </c>
      <c r="L1499" t="s">
        <v>17</v>
      </c>
      <c r="M1499" t="s">
        <v>17</v>
      </c>
      <c r="N1499" t="s">
        <v>17</v>
      </c>
      <c r="O1499" t="s">
        <v>17</v>
      </c>
      <c r="P1499" t="s">
        <v>17</v>
      </c>
    </row>
    <row r="1500" spans="2:16">
      <c r="B1500">
        <v>1998</v>
      </c>
      <c r="C1500">
        <v>3</v>
      </c>
      <c r="D1500">
        <v>13</v>
      </c>
      <c r="E1500">
        <v>59.89167987804877</v>
      </c>
      <c r="F1500" t="s">
        <v>17</v>
      </c>
      <c r="G1500" t="s">
        <v>17</v>
      </c>
      <c r="H1500" t="s">
        <v>17</v>
      </c>
      <c r="I1500" t="s">
        <v>17</v>
      </c>
      <c r="J1500" t="s">
        <v>17</v>
      </c>
      <c r="K1500" t="s">
        <v>17</v>
      </c>
      <c r="L1500" t="s">
        <v>17</v>
      </c>
      <c r="M1500" t="s">
        <v>17</v>
      </c>
      <c r="N1500" t="s">
        <v>17</v>
      </c>
      <c r="O1500" t="s">
        <v>17</v>
      </c>
      <c r="P1500" t="s">
        <v>17</v>
      </c>
    </row>
    <row r="1501" spans="2:16">
      <c r="B1501">
        <v>1998</v>
      </c>
      <c r="C1501">
        <v>3</v>
      </c>
      <c r="D1501">
        <v>14</v>
      </c>
      <c r="E1501">
        <v>42.649179878048777</v>
      </c>
      <c r="F1501" t="s">
        <v>17</v>
      </c>
      <c r="G1501" t="s">
        <v>17</v>
      </c>
      <c r="H1501" t="s">
        <v>17</v>
      </c>
      <c r="I1501" t="s">
        <v>17</v>
      </c>
      <c r="J1501" t="s">
        <v>17</v>
      </c>
      <c r="K1501" t="s">
        <v>17</v>
      </c>
      <c r="L1501" t="s">
        <v>17</v>
      </c>
      <c r="M1501" t="s">
        <v>17</v>
      </c>
      <c r="N1501" t="s">
        <v>17</v>
      </c>
      <c r="O1501" t="s">
        <v>17</v>
      </c>
      <c r="P1501" t="s">
        <v>17</v>
      </c>
    </row>
    <row r="1502" spans="2:16">
      <c r="B1502">
        <v>1998</v>
      </c>
      <c r="C1502">
        <v>4</v>
      </c>
      <c r="D1502">
        <v>1</v>
      </c>
      <c r="E1502">
        <v>26.112390243902439</v>
      </c>
      <c r="F1502" t="s">
        <v>17</v>
      </c>
      <c r="G1502" t="s">
        <v>17</v>
      </c>
      <c r="H1502" t="s">
        <v>17</v>
      </c>
      <c r="I1502" t="s">
        <v>17</v>
      </c>
      <c r="J1502" t="s">
        <v>17</v>
      </c>
      <c r="K1502" t="s">
        <v>17</v>
      </c>
      <c r="L1502" t="s">
        <v>17</v>
      </c>
      <c r="M1502" t="s">
        <v>17</v>
      </c>
      <c r="N1502" t="s">
        <v>17</v>
      </c>
      <c r="O1502" t="s">
        <v>17</v>
      </c>
      <c r="P1502" t="s">
        <v>17</v>
      </c>
    </row>
    <row r="1503" spans="2:16">
      <c r="B1503">
        <v>1998</v>
      </c>
      <c r="C1503">
        <v>4</v>
      </c>
      <c r="D1503">
        <v>2</v>
      </c>
      <c r="E1503">
        <v>28.691912324234906</v>
      </c>
      <c r="F1503">
        <v>2.2965010000000001</v>
      </c>
      <c r="G1503" t="s">
        <v>17</v>
      </c>
      <c r="H1503" t="s">
        <v>17</v>
      </c>
      <c r="I1503" t="s">
        <v>17</v>
      </c>
      <c r="J1503" t="s">
        <v>17</v>
      </c>
      <c r="K1503" t="s">
        <v>17</v>
      </c>
      <c r="L1503" t="s">
        <v>17</v>
      </c>
      <c r="M1503" t="s">
        <v>17</v>
      </c>
      <c r="N1503" t="s">
        <v>17</v>
      </c>
      <c r="O1503" t="s">
        <v>17</v>
      </c>
      <c r="P1503" t="s">
        <v>17</v>
      </c>
    </row>
    <row r="1504" spans="2:16">
      <c r="B1504">
        <v>1998</v>
      </c>
      <c r="C1504">
        <v>4</v>
      </c>
      <c r="D1504">
        <v>3</v>
      </c>
      <c r="E1504">
        <v>37.223963606286183</v>
      </c>
      <c r="F1504">
        <v>2.148498</v>
      </c>
      <c r="G1504" t="s">
        <v>17</v>
      </c>
      <c r="H1504" t="s">
        <v>17</v>
      </c>
      <c r="I1504" t="s">
        <v>17</v>
      </c>
      <c r="J1504" t="s">
        <v>17</v>
      </c>
      <c r="K1504" t="s">
        <v>17</v>
      </c>
      <c r="L1504" t="s">
        <v>17</v>
      </c>
      <c r="M1504" t="s">
        <v>17</v>
      </c>
      <c r="N1504" t="s">
        <v>17</v>
      </c>
      <c r="O1504" t="s">
        <v>17</v>
      </c>
      <c r="P1504" t="s">
        <v>17</v>
      </c>
    </row>
    <row r="1505" spans="2:16">
      <c r="B1505">
        <v>1998</v>
      </c>
      <c r="C1505">
        <v>4</v>
      </c>
      <c r="D1505">
        <v>4</v>
      </c>
      <c r="E1505">
        <v>47.406178660049626</v>
      </c>
      <c r="F1505">
        <v>2.4824039999999998</v>
      </c>
      <c r="G1505" t="s">
        <v>17</v>
      </c>
      <c r="H1505" t="s">
        <v>17</v>
      </c>
      <c r="I1505" t="s">
        <v>17</v>
      </c>
      <c r="J1505" t="s">
        <v>17</v>
      </c>
      <c r="K1505" t="s">
        <v>17</v>
      </c>
      <c r="L1505" t="s">
        <v>17</v>
      </c>
      <c r="M1505" t="s">
        <v>17</v>
      </c>
      <c r="N1505" t="s">
        <v>17</v>
      </c>
      <c r="O1505" t="s">
        <v>17</v>
      </c>
      <c r="P1505" t="s">
        <v>17</v>
      </c>
    </row>
    <row r="1506" spans="2:16">
      <c r="B1506">
        <v>1998</v>
      </c>
      <c r="C1506">
        <v>4</v>
      </c>
      <c r="D1506">
        <v>5</v>
      </c>
      <c r="E1506">
        <v>52.747593052109181</v>
      </c>
      <c r="F1506">
        <v>2.3069480000000002</v>
      </c>
      <c r="G1506" t="s">
        <v>17</v>
      </c>
      <c r="H1506" t="s">
        <v>17</v>
      </c>
      <c r="I1506" t="s">
        <v>17</v>
      </c>
      <c r="J1506" t="s">
        <v>17</v>
      </c>
      <c r="K1506" t="s">
        <v>17</v>
      </c>
      <c r="L1506" t="s">
        <v>17</v>
      </c>
      <c r="M1506" t="s">
        <v>17</v>
      </c>
      <c r="N1506" t="s">
        <v>17</v>
      </c>
      <c r="O1506" t="s">
        <v>17</v>
      </c>
      <c r="P1506" t="s">
        <v>17</v>
      </c>
    </row>
    <row r="1507" spans="2:16">
      <c r="B1507">
        <v>1998</v>
      </c>
      <c r="C1507">
        <v>4</v>
      </c>
      <c r="D1507">
        <v>6</v>
      </c>
      <c r="E1507">
        <v>55.897796526054599</v>
      </c>
      <c r="F1507">
        <v>2.4424860000000002</v>
      </c>
      <c r="G1507" t="s">
        <v>17</v>
      </c>
      <c r="H1507" t="s">
        <v>17</v>
      </c>
      <c r="I1507" t="s">
        <v>17</v>
      </c>
      <c r="J1507" t="s">
        <v>17</v>
      </c>
      <c r="K1507" t="s">
        <v>17</v>
      </c>
      <c r="L1507" t="s">
        <v>17</v>
      </c>
      <c r="M1507" t="s">
        <v>17</v>
      </c>
      <c r="N1507" t="s">
        <v>17</v>
      </c>
      <c r="O1507" t="s">
        <v>17</v>
      </c>
      <c r="P1507" t="s">
        <v>17</v>
      </c>
    </row>
    <row r="1508" spans="2:16">
      <c r="B1508">
        <v>1998</v>
      </c>
      <c r="C1508">
        <v>4</v>
      </c>
      <c r="D1508">
        <v>7</v>
      </c>
      <c r="E1508">
        <v>59.108249793217546</v>
      </c>
      <c r="F1508">
        <v>2.7463769999999998</v>
      </c>
      <c r="G1508" t="s">
        <v>17</v>
      </c>
      <c r="H1508" t="s">
        <v>17</v>
      </c>
      <c r="I1508" t="s">
        <v>17</v>
      </c>
      <c r="J1508" t="s">
        <v>17</v>
      </c>
      <c r="K1508" t="s">
        <v>17</v>
      </c>
      <c r="L1508" t="s">
        <v>17</v>
      </c>
      <c r="M1508" t="s">
        <v>17</v>
      </c>
      <c r="N1508" t="s">
        <v>17</v>
      </c>
      <c r="O1508" t="s">
        <v>17</v>
      </c>
      <c r="P1508" t="s">
        <v>17</v>
      </c>
    </row>
    <row r="1509" spans="2:16">
      <c r="B1509">
        <v>1998</v>
      </c>
      <c r="C1509">
        <v>4</v>
      </c>
      <c r="D1509">
        <v>8</v>
      </c>
      <c r="E1509">
        <v>42.352213414634136</v>
      </c>
      <c r="F1509" t="s">
        <v>17</v>
      </c>
      <c r="G1509" t="s">
        <v>17</v>
      </c>
      <c r="H1509" t="s">
        <v>17</v>
      </c>
      <c r="I1509" t="s">
        <v>17</v>
      </c>
      <c r="J1509" t="s">
        <v>17</v>
      </c>
      <c r="K1509" t="s">
        <v>17</v>
      </c>
      <c r="L1509" t="s">
        <v>17</v>
      </c>
      <c r="M1509" t="s">
        <v>17</v>
      </c>
      <c r="N1509" t="s">
        <v>17</v>
      </c>
      <c r="O1509" t="s">
        <v>17</v>
      </c>
      <c r="P1509" t="s">
        <v>17</v>
      </c>
    </row>
    <row r="1510" spans="2:16">
      <c r="B1510">
        <v>1998</v>
      </c>
      <c r="C1510">
        <v>4</v>
      </c>
      <c r="D1510">
        <v>9</v>
      </c>
      <c r="E1510">
        <v>47.018460365853656</v>
      </c>
      <c r="F1510" t="s">
        <v>17</v>
      </c>
      <c r="G1510" t="s">
        <v>17</v>
      </c>
      <c r="H1510" t="s">
        <v>17</v>
      </c>
      <c r="I1510" t="s">
        <v>17</v>
      </c>
      <c r="J1510" t="s">
        <v>17</v>
      </c>
      <c r="K1510" t="s">
        <v>17</v>
      </c>
      <c r="L1510" t="s">
        <v>17</v>
      </c>
      <c r="M1510" t="s">
        <v>17</v>
      </c>
      <c r="N1510" t="s">
        <v>17</v>
      </c>
      <c r="O1510" t="s">
        <v>17</v>
      </c>
      <c r="P1510" t="s">
        <v>17</v>
      </c>
    </row>
    <row r="1511" spans="2:16">
      <c r="B1511">
        <v>1998</v>
      </c>
      <c r="C1511">
        <v>4</v>
      </c>
      <c r="D1511">
        <v>10</v>
      </c>
      <c r="E1511">
        <v>53.954195121951223</v>
      </c>
      <c r="F1511" t="s">
        <v>17</v>
      </c>
      <c r="G1511" t="s">
        <v>17</v>
      </c>
      <c r="H1511" t="s">
        <v>17</v>
      </c>
      <c r="I1511" t="s">
        <v>17</v>
      </c>
      <c r="J1511" t="s">
        <v>17</v>
      </c>
      <c r="K1511" t="s">
        <v>17</v>
      </c>
      <c r="L1511" t="s">
        <v>17</v>
      </c>
      <c r="M1511" t="s">
        <v>17</v>
      </c>
      <c r="N1511" t="s">
        <v>17</v>
      </c>
      <c r="O1511" t="s">
        <v>17</v>
      </c>
      <c r="P1511" t="s">
        <v>17</v>
      </c>
    </row>
    <row r="1512" spans="2:16">
      <c r="B1512">
        <v>1998</v>
      </c>
      <c r="C1512">
        <v>4</v>
      </c>
      <c r="D1512">
        <v>11</v>
      </c>
      <c r="E1512">
        <v>54.692368902439036</v>
      </c>
      <c r="F1512" t="s">
        <v>17</v>
      </c>
      <c r="G1512" t="s">
        <v>17</v>
      </c>
      <c r="H1512" t="s">
        <v>17</v>
      </c>
      <c r="I1512" t="s">
        <v>17</v>
      </c>
      <c r="J1512" t="s">
        <v>17</v>
      </c>
      <c r="K1512" t="s">
        <v>17</v>
      </c>
      <c r="L1512" t="s">
        <v>17</v>
      </c>
      <c r="M1512" t="s">
        <v>17</v>
      </c>
      <c r="N1512" t="s">
        <v>17</v>
      </c>
      <c r="O1512" t="s">
        <v>17</v>
      </c>
      <c r="P1512" t="s">
        <v>17</v>
      </c>
    </row>
    <row r="1513" spans="2:16">
      <c r="B1513">
        <v>1998</v>
      </c>
      <c r="C1513">
        <v>4</v>
      </c>
      <c r="D1513">
        <v>12</v>
      </c>
      <c r="E1513">
        <v>50.714862804878045</v>
      </c>
      <c r="F1513" t="s">
        <v>17</v>
      </c>
      <c r="G1513" t="s">
        <v>17</v>
      </c>
      <c r="H1513" t="s">
        <v>17</v>
      </c>
      <c r="I1513" t="s">
        <v>17</v>
      </c>
      <c r="J1513" t="s">
        <v>17</v>
      </c>
      <c r="K1513" t="s">
        <v>17</v>
      </c>
      <c r="L1513" t="s">
        <v>17</v>
      </c>
      <c r="M1513" t="s">
        <v>17</v>
      </c>
      <c r="N1513" t="s">
        <v>17</v>
      </c>
      <c r="O1513" t="s">
        <v>17</v>
      </c>
      <c r="P1513" t="s">
        <v>17</v>
      </c>
    </row>
    <row r="1514" spans="2:16">
      <c r="B1514">
        <v>1998</v>
      </c>
      <c r="C1514">
        <v>4</v>
      </c>
      <c r="D1514">
        <v>13</v>
      </c>
      <c r="E1514">
        <v>56.087926829268298</v>
      </c>
      <c r="F1514" t="s">
        <v>17</v>
      </c>
      <c r="G1514" t="s">
        <v>17</v>
      </c>
      <c r="H1514" t="s">
        <v>17</v>
      </c>
      <c r="I1514" t="s">
        <v>17</v>
      </c>
      <c r="J1514" t="s">
        <v>17</v>
      </c>
      <c r="K1514" t="s">
        <v>17</v>
      </c>
      <c r="L1514" t="s">
        <v>17</v>
      </c>
      <c r="M1514" t="s">
        <v>17</v>
      </c>
      <c r="N1514" t="s">
        <v>17</v>
      </c>
      <c r="O1514" t="s">
        <v>17</v>
      </c>
      <c r="P1514" t="s">
        <v>17</v>
      </c>
    </row>
    <row r="1515" spans="2:16">
      <c r="B1515">
        <v>1998</v>
      </c>
      <c r="C1515">
        <v>4</v>
      </c>
      <c r="D1515">
        <v>14</v>
      </c>
      <c r="E1515">
        <v>49.664597560975601</v>
      </c>
      <c r="F1515" t="s">
        <v>17</v>
      </c>
      <c r="G1515" t="s">
        <v>17</v>
      </c>
      <c r="H1515" t="s">
        <v>17</v>
      </c>
      <c r="I1515" t="s">
        <v>17</v>
      </c>
      <c r="J1515" t="s">
        <v>17</v>
      </c>
      <c r="K1515" t="s">
        <v>17</v>
      </c>
      <c r="L1515" t="s">
        <v>17</v>
      </c>
      <c r="M1515" t="s">
        <v>17</v>
      </c>
      <c r="N1515" t="s">
        <v>17</v>
      </c>
      <c r="O1515" t="s">
        <v>17</v>
      </c>
      <c r="P1515" t="s">
        <v>17</v>
      </c>
    </row>
    <row r="1516" spans="2:16">
      <c r="B1516">
        <v>1999</v>
      </c>
      <c r="C1516">
        <v>1</v>
      </c>
      <c r="D1516">
        <v>1</v>
      </c>
      <c r="E1516">
        <v>17.656851219512195</v>
      </c>
      <c r="F1516" s="2" t="s">
        <v>17</v>
      </c>
      <c r="G1516" t="s">
        <v>17</v>
      </c>
      <c r="H1516" t="s">
        <v>17</v>
      </c>
      <c r="I1516">
        <v>5.95</v>
      </c>
      <c r="J1516">
        <v>4.3730000000000002</v>
      </c>
      <c r="K1516">
        <v>30.611800000000002</v>
      </c>
      <c r="L1516">
        <v>402</v>
      </c>
      <c r="M1516" s="1">
        <v>8.6800790000000003E-2</v>
      </c>
      <c r="N1516">
        <v>0.74801220000000002</v>
      </c>
      <c r="O1516" t="s">
        <v>17</v>
      </c>
      <c r="P1516" t="s">
        <v>17</v>
      </c>
    </row>
    <row r="1517" spans="2:16">
      <c r="B1517">
        <v>1999</v>
      </c>
      <c r="C1517">
        <v>1</v>
      </c>
      <c r="D1517">
        <v>2</v>
      </c>
      <c r="E1517">
        <v>17.927602966343411</v>
      </c>
      <c r="F1517" s="3">
        <v>2.265690803527832</v>
      </c>
      <c r="G1517" t="s">
        <v>17</v>
      </c>
      <c r="H1517" t="s">
        <v>17</v>
      </c>
      <c r="I1517">
        <v>6.03</v>
      </c>
      <c r="J1517">
        <v>3.1349999999999998</v>
      </c>
      <c r="K1517">
        <v>28.409739999999999</v>
      </c>
      <c r="L1517">
        <v>511</v>
      </c>
      <c r="M1517" s="1">
        <v>8.1922120000000001E-2</v>
      </c>
      <c r="N1517">
        <v>0.68177129999999997</v>
      </c>
      <c r="O1517" t="s">
        <v>17</v>
      </c>
      <c r="P1517" t="s">
        <v>17</v>
      </c>
    </row>
    <row r="1518" spans="2:16">
      <c r="B1518">
        <v>1999</v>
      </c>
      <c r="C1518">
        <v>1</v>
      </c>
      <c r="D1518">
        <v>3</v>
      </c>
      <c r="E1518">
        <v>23.276197786651451</v>
      </c>
      <c r="F1518" s="3">
        <v>2.3309886455535889</v>
      </c>
      <c r="G1518" t="s">
        <v>17</v>
      </c>
      <c r="H1518" t="s">
        <v>17</v>
      </c>
      <c r="I1518">
        <v>6</v>
      </c>
      <c r="J1518">
        <v>3.0379999999999998</v>
      </c>
      <c r="K1518">
        <v>49.486600000000003</v>
      </c>
      <c r="L1518">
        <v>516</v>
      </c>
      <c r="M1518" s="1">
        <v>8.4534049999999999E-2</v>
      </c>
      <c r="N1518">
        <v>0.74666829999999995</v>
      </c>
      <c r="O1518" t="s">
        <v>17</v>
      </c>
      <c r="P1518" t="s">
        <v>17</v>
      </c>
    </row>
    <row r="1519" spans="2:16">
      <c r="B1519">
        <v>1999</v>
      </c>
      <c r="C1519">
        <v>1</v>
      </c>
      <c r="D1519">
        <v>4</v>
      </c>
      <c r="E1519">
        <v>23.275733941814032</v>
      </c>
      <c r="F1519" s="3">
        <v>2.3321945667266846</v>
      </c>
      <c r="G1519" t="s">
        <v>17</v>
      </c>
      <c r="H1519" t="s">
        <v>17</v>
      </c>
      <c r="I1519">
        <v>6.26</v>
      </c>
      <c r="J1519">
        <v>6.5570000000000004</v>
      </c>
      <c r="K1519">
        <v>26.20768</v>
      </c>
      <c r="L1519">
        <v>429</v>
      </c>
      <c r="M1519" s="1">
        <v>8.4494260000000002E-2</v>
      </c>
      <c r="N1519">
        <v>0.71071980000000001</v>
      </c>
      <c r="O1519" t="s">
        <v>17</v>
      </c>
      <c r="P1519" t="s">
        <v>17</v>
      </c>
    </row>
    <row r="1520" spans="2:16">
      <c r="B1520">
        <v>1999</v>
      </c>
      <c r="C1520">
        <v>1</v>
      </c>
      <c r="D1520">
        <v>5</v>
      </c>
      <c r="E1520">
        <v>31.593399566457503</v>
      </c>
      <c r="F1520" s="3">
        <v>2.2521688938140869</v>
      </c>
      <c r="G1520" t="s">
        <v>17</v>
      </c>
      <c r="H1520" t="s">
        <v>17</v>
      </c>
      <c r="I1520">
        <v>5.94</v>
      </c>
      <c r="J1520">
        <v>4.7510000000000003</v>
      </c>
      <c r="K1520">
        <v>40.992940000000004</v>
      </c>
      <c r="L1520">
        <v>472</v>
      </c>
      <c r="M1520" s="1">
        <v>9.7099240000000003E-2</v>
      </c>
      <c r="N1520">
        <v>0.79144029999999999</v>
      </c>
      <c r="O1520" t="s">
        <v>17</v>
      </c>
      <c r="P1520" t="s">
        <v>17</v>
      </c>
    </row>
    <row r="1521" spans="2:16">
      <c r="B1521">
        <v>1999</v>
      </c>
      <c r="C1521">
        <v>1</v>
      </c>
      <c r="D1521">
        <v>6</v>
      </c>
      <c r="E1521">
        <v>37.074190165430686</v>
      </c>
      <c r="F1521" s="3">
        <v>2.2718117237091064</v>
      </c>
      <c r="G1521" t="s">
        <v>17</v>
      </c>
      <c r="H1521" t="s">
        <v>17</v>
      </c>
      <c r="I1521">
        <v>6.01</v>
      </c>
      <c r="J1521">
        <v>9.343</v>
      </c>
      <c r="K1521">
        <v>27.885439999999999</v>
      </c>
      <c r="L1521">
        <v>438</v>
      </c>
      <c r="M1521" s="1">
        <v>2.7444520000000002E-4</v>
      </c>
      <c r="N1521" s="1">
        <v>4.0565660000000002E-3</v>
      </c>
      <c r="O1521" t="s">
        <v>17</v>
      </c>
      <c r="P1521" t="s">
        <v>17</v>
      </c>
    </row>
    <row r="1522" spans="2:16">
      <c r="B1522">
        <v>1999</v>
      </c>
      <c r="C1522">
        <v>1</v>
      </c>
      <c r="D1522">
        <v>7</v>
      </c>
      <c r="E1522">
        <v>53.091680091272096</v>
      </c>
      <c r="F1522" s="3">
        <v>2.5131354331970215</v>
      </c>
      <c r="G1522" t="s">
        <v>17</v>
      </c>
      <c r="H1522" t="s">
        <v>17</v>
      </c>
      <c r="I1522">
        <v>5.48</v>
      </c>
      <c r="J1522">
        <v>10.942</v>
      </c>
      <c r="K1522">
        <v>52.842120000000001</v>
      </c>
      <c r="L1522">
        <v>561</v>
      </c>
      <c r="M1522" s="1">
        <v>9.5314940000000001E-2</v>
      </c>
      <c r="N1522">
        <v>0.86562749999999999</v>
      </c>
      <c r="O1522" t="s">
        <v>17</v>
      </c>
      <c r="P1522" t="s">
        <v>17</v>
      </c>
    </row>
    <row r="1523" spans="2:16">
      <c r="B1523">
        <v>1999</v>
      </c>
      <c r="C1523">
        <v>1</v>
      </c>
      <c r="D1523">
        <v>8</v>
      </c>
      <c r="E1523">
        <v>49.18136487804879</v>
      </c>
      <c r="F1523" s="3">
        <v>2.7298038005828857</v>
      </c>
      <c r="G1523" t="s">
        <v>17</v>
      </c>
      <c r="H1523" t="s">
        <v>17</v>
      </c>
      <c r="I1523">
        <v>5.61</v>
      </c>
      <c r="J1523">
        <v>9.8190000000000008</v>
      </c>
      <c r="K1523">
        <v>18.65776</v>
      </c>
      <c r="L1523">
        <v>474</v>
      </c>
      <c r="M1523" s="1">
        <v>9.0293470000000001E-2</v>
      </c>
      <c r="N1523">
        <v>0.75789810000000002</v>
      </c>
      <c r="O1523" t="s">
        <v>17</v>
      </c>
      <c r="P1523" t="s">
        <v>17</v>
      </c>
    </row>
    <row r="1524" spans="2:16">
      <c r="B1524">
        <v>1999</v>
      </c>
      <c r="C1524">
        <v>1</v>
      </c>
      <c r="D1524">
        <v>9</v>
      </c>
      <c r="E1524">
        <v>34.832151951219508</v>
      </c>
      <c r="F1524" s="3">
        <v>2.3582963943481445</v>
      </c>
      <c r="G1524" t="s">
        <v>17</v>
      </c>
      <c r="H1524" t="s">
        <v>17</v>
      </c>
      <c r="I1524">
        <v>5.79</v>
      </c>
      <c r="J1524">
        <v>6.9649999999999999</v>
      </c>
      <c r="K1524">
        <v>28.619460000000004</v>
      </c>
      <c r="L1524">
        <v>438</v>
      </c>
      <c r="M1524" s="1">
        <v>8.2161719999999994E-2</v>
      </c>
      <c r="N1524">
        <v>0.71788379999999996</v>
      </c>
      <c r="O1524" t="s">
        <v>17</v>
      </c>
      <c r="P1524" t="s">
        <v>17</v>
      </c>
    </row>
    <row r="1525" spans="2:16">
      <c r="B1525">
        <v>1999</v>
      </c>
      <c r="C1525">
        <v>1</v>
      </c>
      <c r="D1525">
        <v>10</v>
      </c>
      <c r="E1525">
        <v>39.174782926829273</v>
      </c>
      <c r="F1525" s="3">
        <v>2.4067401885986328</v>
      </c>
      <c r="G1525" t="s">
        <v>17</v>
      </c>
      <c r="H1525" t="s">
        <v>17</v>
      </c>
      <c r="I1525">
        <v>5.83</v>
      </c>
      <c r="J1525">
        <v>9.0410000000000004</v>
      </c>
      <c r="K1525">
        <v>46.865099999999998</v>
      </c>
      <c r="L1525">
        <v>475</v>
      </c>
      <c r="M1525" s="1">
        <v>8.5478479999999996E-2</v>
      </c>
      <c r="N1525">
        <v>0.73107120000000003</v>
      </c>
      <c r="O1525" t="s">
        <v>17</v>
      </c>
      <c r="P1525" t="s">
        <v>17</v>
      </c>
    </row>
    <row r="1526" spans="2:16">
      <c r="B1526">
        <v>1999</v>
      </c>
      <c r="C1526">
        <v>1</v>
      </c>
      <c r="D1526">
        <v>11</v>
      </c>
      <c r="E1526">
        <v>46.407336585365854</v>
      </c>
      <c r="F1526" s="3">
        <v>2.2016682624816895</v>
      </c>
      <c r="G1526" t="s">
        <v>17</v>
      </c>
      <c r="H1526" t="s">
        <v>17</v>
      </c>
      <c r="I1526">
        <v>5.61</v>
      </c>
      <c r="J1526">
        <v>13.417</v>
      </c>
      <c r="K1526">
        <v>111.35400000000001</v>
      </c>
      <c r="L1526">
        <v>565</v>
      </c>
      <c r="M1526">
        <v>9.2228699999999997E-2</v>
      </c>
      <c r="N1526">
        <v>0.80363169999999995</v>
      </c>
      <c r="O1526" t="s">
        <v>17</v>
      </c>
      <c r="P1526" t="s">
        <v>17</v>
      </c>
    </row>
    <row r="1527" spans="2:16">
      <c r="B1527">
        <v>1999</v>
      </c>
      <c r="C1527">
        <v>1</v>
      </c>
      <c r="D1527">
        <v>12</v>
      </c>
      <c r="E1527">
        <v>42.752428292682929</v>
      </c>
      <c r="F1527" s="3">
        <v>2.3473467826843262</v>
      </c>
      <c r="G1527" t="s">
        <v>17</v>
      </c>
      <c r="H1527" t="s">
        <v>17</v>
      </c>
      <c r="I1527">
        <v>5.65</v>
      </c>
      <c r="J1527">
        <v>9.1940000000000008</v>
      </c>
      <c r="K1527">
        <v>48.857439999999997</v>
      </c>
      <c r="L1527">
        <v>414</v>
      </c>
      <c r="M1527">
        <v>8.8190299999999999E-2</v>
      </c>
      <c r="N1527">
        <v>0.72845749999999998</v>
      </c>
      <c r="O1527" t="s">
        <v>17</v>
      </c>
      <c r="P1527" t="s">
        <v>17</v>
      </c>
    </row>
    <row r="1528" spans="2:16">
      <c r="B1528">
        <v>1999</v>
      </c>
      <c r="C1528">
        <v>1</v>
      </c>
      <c r="D1528">
        <v>13</v>
      </c>
      <c r="E1528">
        <v>57.304508048780477</v>
      </c>
      <c r="F1528" s="3">
        <v>2.5473077297210693</v>
      </c>
      <c r="G1528" t="s">
        <v>17</v>
      </c>
      <c r="H1528" t="s">
        <v>17</v>
      </c>
      <c r="I1528">
        <v>5.6</v>
      </c>
      <c r="J1528">
        <v>8.0950000000000006</v>
      </c>
      <c r="K1528">
        <v>89.647980000000004</v>
      </c>
      <c r="L1528">
        <v>516</v>
      </c>
      <c r="M1528" s="1">
        <v>9.2107270000000005E-2</v>
      </c>
      <c r="N1528">
        <v>0.80540630000000002</v>
      </c>
      <c r="O1528" t="s">
        <v>17</v>
      </c>
      <c r="P1528" t="s">
        <v>17</v>
      </c>
    </row>
    <row r="1529" spans="2:16">
      <c r="B1529">
        <v>1999</v>
      </c>
      <c r="C1529">
        <v>1</v>
      </c>
      <c r="D1529">
        <v>14</v>
      </c>
      <c r="E1529">
        <v>41.198079999999997</v>
      </c>
      <c r="F1529" s="3">
        <v>2.0149145126342773</v>
      </c>
      <c r="G1529" t="s">
        <v>17</v>
      </c>
      <c r="H1529" t="s">
        <v>17</v>
      </c>
      <c r="I1529">
        <v>5.97</v>
      </c>
      <c r="J1529">
        <v>3.161</v>
      </c>
      <c r="K1529">
        <v>29.563200000000009</v>
      </c>
      <c r="L1529">
        <v>406</v>
      </c>
      <c r="M1529" s="1">
        <v>9.3586790000000003E-2</v>
      </c>
      <c r="N1529">
        <v>0.73563109999999998</v>
      </c>
      <c r="O1529" t="s">
        <v>17</v>
      </c>
      <c r="P1529" t="s">
        <v>17</v>
      </c>
    </row>
    <row r="1530" spans="2:16">
      <c r="B1530">
        <v>1999</v>
      </c>
      <c r="C1530">
        <v>2</v>
      </c>
      <c r="D1530">
        <v>1</v>
      </c>
      <c r="E1530">
        <v>16.372716585365854</v>
      </c>
      <c r="F1530" s="3">
        <v>2.2482800483703613</v>
      </c>
      <c r="G1530" t="s">
        <v>17</v>
      </c>
      <c r="H1530" t="s">
        <v>17</v>
      </c>
      <c r="I1530">
        <v>6.05</v>
      </c>
      <c r="J1530">
        <v>3.452</v>
      </c>
      <c r="K1530">
        <v>29.563200000000009</v>
      </c>
      <c r="L1530">
        <v>428</v>
      </c>
      <c r="M1530" s="1">
        <v>8.3103979999999994E-2</v>
      </c>
      <c r="N1530">
        <v>0.69741350000000002</v>
      </c>
      <c r="O1530" t="s">
        <v>17</v>
      </c>
      <c r="P1530" t="s">
        <v>17</v>
      </c>
    </row>
    <row r="1531" spans="2:16">
      <c r="B1531">
        <v>1999</v>
      </c>
      <c r="C1531">
        <v>2</v>
      </c>
      <c r="D1531">
        <v>2</v>
      </c>
      <c r="E1531">
        <v>19.487049309754703</v>
      </c>
      <c r="F1531" s="3">
        <v>2.1769566535949707</v>
      </c>
      <c r="G1531" t="s">
        <v>17</v>
      </c>
      <c r="H1531" t="s">
        <v>17</v>
      </c>
      <c r="I1531">
        <v>5.87</v>
      </c>
      <c r="J1531">
        <v>4.8330000000000002</v>
      </c>
      <c r="K1531">
        <v>50.220619999999997</v>
      </c>
      <c r="L1531">
        <v>490</v>
      </c>
      <c r="M1531" s="1">
        <v>8.7470549999999994E-2</v>
      </c>
      <c r="N1531">
        <v>0.73388430000000004</v>
      </c>
      <c r="O1531" t="s">
        <v>17</v>
      </c>
      <c r="P1531" t="s">
        <v>17</v>
      </c>
    </row>
    <row r="1532" spans="2:16">
      <c r="B1532">
        <v>1999</v>
      </c>
      <c r="C1532">
        <v>2</v>
      </c>
      <c r="D1532">
        <v>3</v>
      </c>
      <c r="E1532">
        <v>21.993898733599544</v>
      </c>
      <c r="F1532" s="3">
        <v>2.2749865055084229</v>
      </c>
      <c r="G1532" t="s">
        <v>17</v>
      </c>
      <c r="H1532" t="s">
        <v>17</v>
      </c>
      <c r="I1532">
        <v>5.68</v>
      </c>
      <c r="J1532">
        <v>2.403</v>
      </c>
      <c r="K1532">
        <v>42.670700000000004</v>
      </c>
      <c r="L1532">
        <v>393</v>
      </c>
      <c r="M1532" s="1">
        <v>8.4822709999999996E-2</v>
      </c>
      <c r="N1532">
        <v>0.68388700000000002</v>
      </c>
      <c r="O1532" t="s">
        <v>17</v>
      </c>
      <c r="P1532" t="s">
        <v>17</v>
      </c>
    </row>
    <row r="1533" spans="2:16">
      <c r="B1533">
        <v>1999</v>
      </c>
      <c r="C1533">
        <v>2</v>
      </c>
      <c r="D1533">
        <v>4</v>
      </c>
      <c r="E1533">
        <v>30.437498231602959</v>
      </c>
      <c r="F1533" s="3">
        <v>2.3759679794311523</v>
      </c>
      <c r="G1533" t="s">
        <v>17</v>
      </c>
      <c r="H1533" t="s">
        <v>17</v>
      </c>
      <c r="I1533">
        <v>5.67</v>
      </c>
      <c r="J1533">
        <v>8.5109999999999992</v>
      </c>
      <c r="K1533">
        <v>41.726960000000005</v>
      </c>
      <c r="L1533">
        <v>494</v>
      </c>
      <c r="M1533" s="1">
        <v>8.8322360000000003E-2</v>
      </c>
      <c r="N1533">
        <v>0.73165170000000002</v>
      </c>
      <c r="O1533" t="s">
        <v>17</v>
      </c>
      <c r="P1533" t="s">
        <v>17</v>
      </c>
    </row>
    <row r="1534" spans="2:16">
      <c r="B1534">
        <v>1999</v>
      </c>
      <c r="C1534">
        <v>2</v>
      </c>
      <c r="D1534">
        <v>5</v>
      </c>
      <c r="E1534">
        <v>36.808870918425555</v>
      </c>
      <c r="F1534" s="3">
        <v>2.2345342636108398</v>
      </c>
      <c r="G1534" t="s">
        <v>17</v>
      </c>
      <c r="H1534" t="s">
        <v>17</v>
      </c>
      <c r="I1534">
        <v>5.26</v>
      </c>
      <c r="J1534">
        <v>14.423999999999999</v>
      </c>
      <c r="K1534">
        <v>65.215599999999995</v>
      </c>
      <c r="L1534">
        <v>539</v>
      </c>
      <c r="M1534" s="1">
        <v>8.2207440000000007E-2</v>
      </c>
      <c r="N1534">
        <v>0.74440280000000003</v>
      </c>
      <c r="O1534" t="s">
        <v>17</v>
      </c>
      <c r="P1534" t="s">
        <v>17</v>
      </c>
    </row>
    <row r="1535" spans="2:16">
      <c r="B1535">
        <v>1999</v>
      </c>
      <c r="C1535">
        <v>2</v>
      </c>
      <c r="D1535">
        <v>6</v>
      </c>
      <c r="E1535">
        <v>49.980672766685679</v>
      </c>
      <c r="F1535" s="3">
        <v>2.2262885570526123</v>
      </c>
      <c r="G1535" t="s">
        <v>17</v>
      </c>
      <c r="H1535" t="s">
        <v>17</v>
      </c>
      <c r="I1535">
        <v>5.45</v>
      </c>
      <c r="J1535">
        <v>7.5670000000000002</v>
      </c>
      <c r="K1535">
        <v>49.591460000000005</v>
      </c>
      <c r="L1535">
        <v>530</v>
      </c>
      <c r="M1535">
        <v>8.3396899999999996E-2</v>
      </c>
      <c r="N1535">
        <v>0.71694550000000001</v>
      </c>
      <c r="O1535" t="s">
        <v>17</v>
      </c>
      <c r="P1535" t="s">
        <v>17</v>
      </c>
    </row>
    <row r="1536" spans="2:16">
      <c r="B1536">
        <v>1999</v>
      </c>
      <c r="C1536">
        <v>2</v>
      </c>
      <c r="D1536">
        <v>7</v>
      </c>
      <c r="E1536">
        <v>51.765083856246434</v>
      </c>
      <c r="F1536" s="3">
        <v>2.8274636268615723</v>
      </c>
      <c r="G1536" t="s">
        <v>17</v>
      </c>
      <c r="H1536" t="s">
        <v>17</v>
      </c>
      <c r="I1536">
        <v>5.12</v>
      </c>
      <c r="J1536">
        <v>11.427</v>
      </c>
      <c r="K1536">
        <v>83.146660000000011</v>
      </c>
      <c r="L1536">
        <v>490</v>
      </c>
      <c r="M1536">
        <v>9.4290700000000005E-2</v>
      </c>
      <c r="N1536">
        <v>0.7763196</v>
      </c>
      <c r="O1536" t="s">
        <v>17</v>
      </c>
      <c r="P1536" t="s">
        <v>17</v>
      </c>
    </row>
    <row r="1537" spans="2:16">
      <c r="B1537">
        <v>1999</v>
      </c>
      <c r="C1537">
        <v>2</v>
      </c>
      <c r="D1537">
        <v>8</v>
      </c>
      <c r="E1537">
        <v>47.587765365853663</v>
      </c>
      <c r="F1537" s="3">
        <v>2.3101670742034912</v>
      </c>
      <c r="G1537" t="s">
        <v>17</v>
      </c>
      <c r="H1537" t="s">
        <v>17</v>
      </c>
      <c r="I1537">
        <v>5.6</v>
      </c>
      <c r="J1537">
        <v>7.7949999999999999</v>
      </c>
      <c r="K1537">
        <v>22.223000000000006</v>
      </c>
      <c r="L1537">
        <v>506</v>
      </c>
      <c r="M1537" s="1">
        <v>8.5747719999999999E-2</v>
      </c>
      <c r="N1537">
        <v>0.72520379999999995</v>
      </c>
      <c r="O1537" t="s">
        <v>17</v>
      </c>
      <c r="P1537" t="s">
        <v>17</v>
      </c>
    </row>
    <row r="1538" spans="2:16">
      <c r="B1538">
        <v>1999</v>
      </c>
      <c r="C1538">
        <v>2</v>
      </c>
      <c r="D1538">
        <v>9</v>
      </c>
      <c r="E1538">
        <v>45.324002926829266</v>
      </c>
      <c r="F1538" s="3">
        <v>2.2185099124908447</v>
      </c>
      <c r="G1538" t="s">
        <v>17</v>
      </c>
      <c r="H1538" t="s">
        <v>17</v>
      </c>
      <c r="I1538">
        <v>5.48</v>
      </c>
      <c r="J1538">
        <v>6.6050000000000004</v>
      </c>
      <c r="K1538">
        <v>74.862719999999996</v>
      </c>
      <c r="L1538">
        <v>526</v>
      </c>
      <c r="M1538" s="1">
        <v>8.6205030000000002E-2</v>
      </c>
      <c r="N1538">
        <v>0.73639860000000001</v>
      </c>
      <c r="O1538" t="s">
        <v>17</v>
      </c>
      <c r="P1538" t="s">
        <v>17</v>
      </c>
    </row>
    <row r="1539" spans="2:16">
      <c r="B1539">
        <v>1999</v>
      </c>
      <c r="C1539">
        <v>2</v>
      </c>
      <c r="D1539">
        <v>10</v>
      </c>
      <c r="E1539">
        <v>46.246199999999995</v>
      </c>
      <c r="F1539" s="3">
        <v>2.3054652214050293</v>
      </c>
      <c r="G1539" t="s">
        <v>17</v>
      </c>
      <c r="H1539" t="s">
        <v>17</v>
      </c>
      <c r="I1539">
        <v>5.89</v>
      </c>
      <c r="J1539">
        <v>6.1459999999999999</v>
      </c>
      <c r="K1539">
        <v>61.860079999999996</v>
      </c>
      <c r="L1539">
        <v>524</v>
      </c>
      <c r="M1539" s="1">
        <v>8.2779640000000002E-2</v>
      </c>
      <c r="N1539">
        <v>0.69472</v>
      </c>
      <c r="O1539" t="s">
        <v>17</v>
      </c>
      <c r="P1539" t="s">
        <v>17</v>
      </c>
    </row>
    <row r="1540" spans="2:16">
      <c r="B1540">
        <v>1999</v>
      </c>
      <c r="C1540">
        <v>2</v>
      </c>
      <c r="D1540">
        <v>11</v>
      </c>
      <c r="E1540">
        <v>45.762790243902437</v>
      </c>
      <c r="F1540" s="3">
        <v>2.3237357139587402</v>
      </c>
      <c r="G1540" t="s">
        <v>17</v>
      </c>
      <c r="H1540" t="s">
        <v>17</v>
      </c>
      <c r="I1540">
        <v>5.65</v>
      </c>
      <c r="J1540">
        <v>7.7380000000000004</v>
      </c>
      <c r="K1540">
        <v>75.387019999999993</v>
      </c>
      <c r="L1540">
        <v>494</v>
      </c>
      <c r="M1540" s="1">
        <v>8.4394120000000003E-2</v>
      </c>
      <c r="N1540">
        <v>0.70699500000000004</v>
      </c>
      <c r="O1540" t="s">
        <v>17</v>
      </c>
      <c r="P1540" t="s">
        <v>17</v>
      </c>
    </row>
    <row r="1541" spans="2:16">
      <c r="B1541">
        <v>1999</v>
      </c>
      <c r="C1541">
        <v>2</v>
      </c>
      <c r="D1541">
        <v>12</v>
      </c>
      <c r="E1541">
        <v>45.911738292682919</v>
      </c>
      <c r="F1541" s="3">
        <v>2.3853049278259277</v>
      </c>
      <c r="G1541" t="s">
        <v>17</v>
      </c>
      <c r="H1541" t="s">
        <v>17</v>
      </c>
      <c r="I1541">
        <v>5.24</v>
      </c>
      <c r="J1541">
        <v>8.7119999999999997</v>
      </c>
      <c r="K1541">
        <v>106.21585999999999</v>
      </c>
      <c r="L1541">
        <v>428</v>
      </c>
      <c r="M1541" s="1">
        <v>8.7511110000000003E-2</v>
      </c>
      <c r="N1541">
        <v>0.76965340000000004</v>
      </c>
      <c r="O1541" t="s">
        <v>17</v>
      </c>
      <c r="P1541" t="s">
        <v>17</v>
      </c>
    </row>
    <row r="1542" spans="2:16">
      <c r="B1542">
        <v>1999</v>
      </c>
      <c r="C1542">
        <v>2</v>
      </c>
      <c r="D1542">
        <v>13</v>
      </c>
      <c r="E1542">
        <v>59.47510048780488</v>
      </c>
      <c r="F1542" s="3">
        <v>2.5605206489562988</v>
      </c>
      <c r="G1542" t="s">
        <v>17</v>
      </c>
      <c r="H1542" t="s">
        <v>17</v>
      </c>
      <c r="I1542">
        <v>5.17</v>
      </c>
      <c r="J1542">
        <v>10.823</v>
      </c>
      <c r="K1542">
        <v>115.02409999999999</v>
      </c>
      <c r="L1542">
        <v>519</v>
      </c>
      <c r="M1542" s="1">
        <v>8.9438050000000005E-2</v>
      </c>
      <c r="N1542">
        <v>0.76899300000000004</v>
      </c>
      <c r="O1542" t="s">
        <v>17</v>
      </c>
      <c r="P1542" t="s">
        <v>17</v>
      </c>
    </row>
    <row r="1543" spans="2:16">
      <c r="B1543">
        <v>1999</v>
      </c>
      <c r="C1543">
        <v>2</v>
      </c>
      <c r="D1543">
        <v>14</v>
      </c>
      <c r="E1543">
        <v>44.085317073170728</v>
      </c>
      <c r="F1543" s="3">
        <v>2.2839601039886475</v>
      </c>
      <c r="G1543" t="s">
        <v>17</v>
      </c>
      <c r="H1543" t="s">
        <v>17</v>
      </c>
      <c r="I1543">
        <v>5.29</v>
      </c>
      <c r="J1543">
        <v>5.5679999999999996</v>
      </c>
      <c r="K1543">
        <v>76.540480000000002</v>
      </c>
      <c r="L1543">
        <v>584</v>
      </c>
      <c r="M1543" s="1">
        <v>9.1637940000000001E-2</v>
      </c>
      <c r="N1543">
        <v>0.77147849999999996</v>
      </c>
      <c r="O1543" t="s">
        <v>17</v>
      </c>
      <c r="P1543" t="s">
        <v>17</v>
      </c>
    </row>
    <row r="1544" spans="2:16">
      <c r="B1544">
        <v>1999</v>
      </c>
      <c r="C1544">
        <v>3</v>
      </c>
      <c r="D1544">
        <v>1</v>
      </c>
      <c r="E1544">
        <v>1.9162858536585365</v>
      </c>
      <c r="F1544" s="3">
        <v>2.3414077758789062</v>
      </c>
      <c r="G1544" t="s">
        <v>17</v>
      </c>
      <c r="H1544" t="s">
        <v>17</v>
      </c>
      <c r="I1544">
        <v>5.62</v>
      </c>
      <c r="J1544">
        <v>2.1419999999999999</v>
      </c>
      <c r="K1544">
        <v>25.683380000000007</v>
      </c>
      <c r="L1544">
        <v>399</v>
      </c>
      <c r="M1544" s="1">
        <v>8.5417640000000003E-2</v>
      </c>
      <c r="N1544">
        <v>0.71265920000000005</v>
      </c>
      <c r="O1544" t="s">
        <v>17</v>
      </c>
      <c r="P1544" t="s">
        <v>17</v>
      </c>
    </row>
    <row r="1545" spans="2:16">
      <c r="B1545">
        <v>1999</v>
      </c>
      <c r="C1545">
        <v>3</v>
      </c>
      <c r="D1545">
        <v>2</v>
      </c>
      <c r="E1545">
        <v>17.546322509982886</v>
      </c>
      <c r="F1545" s="3">
        <v>2.413557767868042</v>
      </c>
      <c r="G1545" t="s">
        <v>17</v>
      </c>
      <c r="H1545" t="s">
        <v>17</v>
      </c>
      <c r="I1545">
        <v>5.72</v>
      </c>
      <c r="J1545">
        <v>6.444</v>
      </c>
      <c r="K1545">
        <v>64.911320000000003</v>
      </c>
      <c r="L1545">
        <v>489</v>
      </c>
      <c r="M1545">
        <v>8.5848499999999994E-2</v>
      </c>
      <c r="N1545">
        <v>0.72156390000000004</v>
      </c>
      <c r="O1545" t="s">
        <v>17</v>
      </c>
      <c r="P1545" t="s">
        <v>17</v>
      </c>
    </row>
    <row r="1546" spans="2:16">
      <c r="B1546">
        <v>1999</v>
      </c>
      <c r="C1546">
        <v>3</v>
      </c>
      <c r="D1546">
        <v>3</v>
      </c>
      <c r="E1546">
        <v>20.002612846548775</v>
      </c>
      <c r="F1546" s="3">
        <v>2.5351450443267822</v>
      </c>
      <c r="G1546" t="s">
        <v>17</v>
      </c>
      <c r="H1546" t="s">
        <v>17</v>
      </c>
      <c r="I1546">
        <v>5.56</v>
      </c>
      <c r="J1546">
        <v>4.4530000000000003</v>
      </c>
      <c r="K1546">
        <v>99.709940000000017</v>
      </c>
      <c r="L1546">
        <v>527</v>
      </c>
      <c r="M1546" s="1">
        <v>8.7190080000000003E-2</v>
      </c>
      <c r="N1546">
        <v>0.75362070000000003</v>
      </c>
      <c r="O1546" t="s">
        <v>17</v>
      </c>
      <c r="P1546" t="s">
        <v>17</v>
      </c>
    </row>
    <row r="1547" spans="2:16">
      <c r="B1547">
        <v>1999</v>
      </c>
      <c r="C1547">
        <v>3</v>
      </c>
      <c r="D1547">
        <v>4</v>
      </c>
      <c r="E1547">
        <v>32.117544232743874</v>
      </c>
      <c r="F1547" s="3">
        <v>2.3289804458618164</v>
      </c>
      <c r="G1547" t="s">
        <v>17</v>
      </c>
      <c r="H1547" t="s">
        <v>17</v>
      </c>
      <c r="I1547">
        <v>5.43</v>
      </c>
      <c r="J1547">
        <v>4.8150000000000004</v>
      </c>
      <c r="K1547">
        <v>103.22078000000002</v>
      </c>
      <c r="L1547">
        <v>556</v>
      </c>
      <c r="M1547" s="1">
        <v>8.8887320000000006E-2</v>
      </c>
      <c r="N1547">
        <v>0.74877389999999999</v>
      </c>
      <c r="O1547" t="s">
        <v>17</v>
      </c>
      <c r="P1547" t="s">
        <v>17</v>
      </c>
    </row>
    <row r="1548" spans="2:16">
      <c r="B1548">
        <v>1999</v>
      </c>
      <c r="C1548">
        <v>3</v>
      </c>
      <c r="D1548">
        <v>5</v>
      </c>
      <c r="E1548">
        <v>36.354302977752425</v>
      </c>
      <c r="F1548" s="3">
        <v>2.3342170715332031</v>
      </c>
      <c r="G1548" t="s">
        <v>17</v>
      </c>
      <c r="H1548" t="s">
        <v>17</v>
      </c>
      <c r="I1548">
        <v>5.42</v>
      </c>
      <c r="J1548">
        <v>5.0049999999999999</v>
      </c>
      <c r="K1548">
        <v>86.595920000000007</v>
      </c>
      <c r="L1548">
        <v>489</v>
      </c>
      <c r="M1548">
        <v>9.44102E-2</v>
      </c>
      <c r="N1548">
        <v>0.77425339999999998</v>
      </c>
      <c r="O1548" t="s">
        <v>17</v>
      </c>
      <c r="P1548" t="s">
        <v>17</v>
      </c>
    </row>
    <row r="1549" spans="2:16">
      <c r="B1549">
        <v>1999</v>
      </c>
      <c r="C1549">
        <v>3</v>
      </c>
      <c r="D1549">
        <v>6</v>
      </c>
      <c r="E1549">
        <v>56.910282715345119</v>
      </c>
      <c r="F1549" s="3">
        <v>2.3973712921142578</v>
      </c>
      <c r="G1549" t="s">
        <v>17</v>
      </c>
      <c r="H1549" t="s">
        <v>17</v>
      </c>
      <c r="I1549">
        <v>5.23</v>
      </c>
      <c r="J1549">
        <v>8.3680000000000003</v>
      </c>
      <c r="K1549">
        <v>67.596080000000015</v>
      </c>
      <c r="L1549">
        <v>487</v>
      </c>
      <c r="M1549" s="1">
        <v>8.8259850000000001E-2</v>
      </c>
      <c r="N1549">
        <v>0.73261480000000001</v>
      </c>
      <c r="O1549" t="s">
        <v>17</v>
      </c>
      <c r="P1549" t="s">
        <v>17</v>
      </c>
    </row>
    <row r="1550" spans="2:16">
      <c r="B1550">
        <v>1999</v>
      </c>
      <c r="C1550">
        <v>3</v>
      </c>
      <c r="D1550">
        <v>7</v>
      </c>
      <c r="E1550">
        <v>54.241319520821449</v>
      </c>
      <c r="F1550" s="3">
        <v>2.4704797267913818</v>
      </c>
      <c r="G1550" t="s">
        <v>17</v>
      </c>
      <c r="H1550" t="s">
        <v>17</v>
      </c>
      <c r="I1550">
        <v>5.19</v>
      </c>
      <c r="J1550">
        <v>10.195</v>
      </c>
      <c r="K1550">
        <v>71.726479999999995</v>
      </c>
      <c r="L1550">
        <v>487</v>
      </c>
      <c r="M1550">
        <v>9.0750499999999998E-2</v>
      </c>
      <c r="N1550">
        <v>0.76605270000000003</v>
      </c>
      <c r="O1550" t="s">
        <v>17</v>
      </c>
      <c r="P1550" t="s">
        <v>17</v>
      </c>
    </row>
    <row r="1551" spans="2:16">
      <c r="B1551">
        <v>1999</v>
      </c>
      <c r="C1551">
        <v>3</v>
      </c>
      <c r="D1551">
        <v>8</v>
      </c>
      <c r="E1551">
        <v>51.175740000000005</v>
      </c>
      <c r="F1551" s="3">
        <v>2.3470125198364258</v>
      </c>
      <c r="G1551" t="s">
        <v>17</v>
      </c>
      <c r="H1551" t="s">
        <v>17</v>
      </c>
      <c r="I1551">
        <v>5.4</v>
      </c>
      <c r="J1551">
        <v>6.44</v>
      </c>
      <c r="K1551">
        <v>49.319059999999993</v>
      </c>
      <c r="L1551">
        <v>531</v>
      </c>
      <c r="M1551" s="1">
        <v>8.3202040000000005E-2</v>
      </c>
      <c r="N1551">
        <v>0.71881280000000003</v>
      </c>
      <c r="O1551" t="s">
        <v>17</v>
      </c>
      <c r="P1551" t="s">
        <v>17</v>
      </c>
    </row>
    <row r="1552" spans="2:16">
      <c r="B1552">
        <v>1999</v>
      </c>
      <c r="C1552">
        <v>3</v>
      </c>
      <c r="D1552">
        <v>9</v>
      </c>
      <c r="E1552">
        <v>39.981705365853649</v>
      </c>
      <c r="F1552" s="3">
        <v>2.6593873500823975</v>
      </c>
      <c r="G1552" t="s">
        <v>17</v>
      </c>
      <c r="H1552" t="s">
        <v>17</v>
      </c>
      <c r="I1552">
        <v>5.37</v>
      </c>
      <c r="J1552">
        <v>5.1890000000000001</v>
      </c>
      <c r="K1552">
        <v>72.449299999999994</v>
      </c>
      <c r="L1552">
        <v>518</v>
      </c>
      <c r="M1552" s="1">
        <v>8.2603079999999995E-2</v>
      </c>
      <c r="N1552">
        <v>0.74387499999999995</v>
      </c>
      <c r="O1552" t="s">
        <v>17</v>
      </c>
      <c r="P1552" t="s">
        <v>17</v>
      </c>
    </row>
    <row r="1553" spans="2:16">
      <c r="B1553">
        <v>1999</v>
      </c>
      <c r="C1553">
        <v>3</v>
      </c>
      <c r="D1553">
        <v>10</v>
      </c>
      <c r="E1553">
        <v>45.265745853658537</v>
      </c>
      <c r="F1553" s="3">
        <v>2.2532148361206055</v>
      </c>
      <c r="G1553" t="s">
        <v>17</v>
      </c>
      <c r="H1553" t="s">
        <v>17</v>
      </c>
      <c r="I1553">
        <v>5.23</v>
      </c>
      <c r="J1553">
        <v>6.9269999999999996</v>
      </c>
      <c r="K1553">
        <v>81.639440000000008</v>
      </c>
      <c r="L1553">
        <v>531</v>
      </c>
      <c r="M1553" s="1">
        <v>8.9595439999999998E-2</v>
      </c>
      <c r="N1553">
        <v>0.76015449999999996</v>
      </c>
      <c r="O1553" t="s">
        <v>17</v>
      </c>
      <c r="P1553" t="s">
        <v>17</v>
      </c>
    </row>
    <row r="1554" spans="2:16">
      <c r="B1554">
        <v>1999</v>
      </c>
      <c r="C1554">
        <v>3</v>
      </c>
      <c r="D1554">
        <v>11</v>
      </c>
      <c r="E1554">
        <v>57.203487804878051</v>
      </c>
      <c r="F1554" s="3">
        <v>2.3106412887573242</v>
      </c>
      <c r="G1554" t="s">
        <v>17</v>
      </c>
      <c r="H1554" t="s">
        <v>17</v>
      </c>
      <c r="I1554">
        <v>5.24</v>
      </c>
      <c r="J1554">
        <v>7.9930000000000003</v>
      </c>
      <c r="K1554">
        <v>114.26960000000001</v>
      </c>
      <c r="L1554">
        <v>558</v>
      </c>
      <c r="M1554" s="1">
        <v>8.8440420000000006E-2</v>
      </c>
      <c r="N1554">
        <v>0.75637549999999998</v>
      </c>
      <c r="O1554" t="s">
        <v>17</v>
      </c>
      <c r="P1554" t="s">
        <v>17</v>
      </c>
    </row>
    <row r="1555" spans="2:16">
      <c r="B1555">
        <v>1999</v>
      </c>
      <c r="C1555">
        <v>3</v>
      </c>
      <c r="D1555">
        <v>12</v>
      </c>
      <c r="E1555">
        <v>45.629542682926818</v>
      </c>
      <c r="F1555" s="3">
        <v>2.2928943634033203</v>
      </c>
      <c r="G1555" t="s">
        <v>17</v>
      </c>
      <c r="H1555" t="s">
        <v>17</v>
      </c>
      <c r="I1555">
        <v>5.32</v>
      </c>
      <c r="J1555">
        <v>5.673</v>
      </c>
      <c r="K1555">
        <v>96.92192</v>
      </c>
      <c r="L1555">
        <v>384</v>
      </c>
      <c r="M1555" s="1">
        <v>8.7864479999999995E-2</v>
      </c>
      <c r="N1555">
        <v>0.76908730000000003</v>
      </c>
      <c r="O1555" t="s">
        <v>17</v>
      </c>
      <c r="P1555" t="s">
        <v>17</v>
      </c>
    </row>
    <row r="1556" spans="2:16">
      <c r="B1556">
        <v>1999</v>
      </c>
      <c r="C1556">
        <v>3</v>
      </c>
      <c r="D1556">
        <v>13</v>
      </c>
      <c r="E1556">
        <v>60.436961951219509</v>
      </c>
      <c r="F1556" s="3">
        <v>2.4750096797943115</v>
      </c>
      <c r="G1556" t="s">
        <v>17</v>
      </c>
      <c r="H1556" t="s">
        <v>17</v>
      </c>
      <c r="I1556">
        <v>5.16</v>
      </c>
      <c r="J1556">
        <v>11.568</v>
      </c>
      <c r="K1556">
        <v>121.18802000000001</v>
      </c>
      <c r="L1556">
        <v>530</v>
      </c>
      <c r="M1556" s="1">
        <v>8.5573360000000001E-2</v>
      </c>
      <c r="N1556">
        <v>0.75211620000000001</v>
      </c>
      <c r="O1556" t="s">
        <v>17</v>
      </c>
      <c r="P1556" t="s">
        <v>17</v>
      </c>
    </row>
    <row r="1557" spans="2:16">
      <c r="B1557">
        <v>1999</v>
      </c>
      <c r="C1557">
        <v>3</v>
      </c>
      <c r="D1557">
        <v>14</v>
      </c>
      <c r="E1557">
        <v>44.017557073170728</v>
      </c>
      <c r="F1557" s="3">
        <v>2.4172976016998291</v>
      </c>
      <c r="G1557" t="s">
        <v>17</v>
      </c>
      <c r="H1557" t="s">
        <v>17</v>
      </c>
      <c r="I1557">
        <v>5.37</v>
      </c>
      <c r="J1557">
        <v>4.9210000000000003</v>
      </c>
      <c r="K1557">
        <v>59.645060000000001</v>
      </c>
      <c r="L1557">
        <v>437</v>
      </c>
      <c r="M1557" s="1">
        <v>8.9826459999999997E-2</v>
      </c>
      <c r="N1557">
        <v>0.78617380000000003</v>
      </c>
      <c r="O1557" t="s">
        <v>17</v>
      </c>
      <c r="P1557" t="s">
        <v>17</v>
      </c>
    </row>
    <row r="1558" spans="2:16">
      <c r="B1558">
        <v>1999</v>
      </c>
      <c r="C1558">
        <v>4</v>
      </c>
      <c r="D1558">
        <v>1</v>
      </c>
      <c r="E1558">
        <v>22.225693170731706</v>
      </c>
      <c r="F1558" s="3">
        <v>2.2363009452819824</v>
      </c>
      <c r="G1558" t="s">
        <v>17</v>
      </c>
      <c r="H1558" t="s">
        <v>17</v>
      </c>
      <c r="I1558">
        <v>5.74</v>
      </c>
      <c r="J1558">
        <v>4.3780000000000001</v>
      </c>
      <c r="K1558">
        <v>43.536500000000004</v>
      </c>
      <c r="L1558">
        <v>383</v>
      </c>
      <c r="M1558" s="1">
        <v>8.0969150000000004E-2</v>
      </c>
      <c r="N1558">
        <v>0.71710529999999995</v>
      </c>
      <c r="O1558" t="s">
        <v>17</v>
      </c>
      <c r="P1558" t="s">
        <v>17</v>
      </c>
    </row>
    <row r="1559" spans="2:16">
      <c r="B1559">
        <v>1999</v>
      </c>
      <c r="C1559">
        <v>4</v>
      </c>
      <c r="D1559">
        <v>2</v>
      </c>
      <c r="E1559">
        <v>21.776587427267536</v>
      </c>
      <c r="F1559" s="3">
        <v>2.1789765357971191</v>
      </c>
      <c r="G1559" t="s">
        <v>17</v>
      </c>
      <c r="H1559" t="s">
        <v>17</v>
      </c>
      <c r="I1559">
        <v>5.8</v>
      </c>
      <c r="J1559">
        <v>4.1870000000000003</v>
      </c>
      <c r="K1559">
        <v>82.981819999999999</v>
      </c>
      <c r="L1559">
        <v>528</v>
      </c>
      <c r="M1559" s="1">
        <v>8.4788870000000002E-2</v>
      </c>
      <c r="N1559">
        <v>0.70834779999999997</v>
      </c>
      <c r="O1559" t="s">
        <v>17</v>
      </c>
      <c r="P1559" t="s">
        <v>17</v>
      </c>
    </row>
    <row r="1560" spans="2:16">
      <c r="B1560">
        <v>1999</v>
      </c>
      <c r="C1560">
        <v>4</v>
      </c>
      <c r="D1560">
        <v>3</v>
      </c>
      <c r="E1560">
        <v>28.967573941814031</v>
      </c>
      <c r="F1560" s="3">
        <v>2.1353762149810791</v>
      </c>
      <c r="G1560" t="s">
        <v>17</v>
      </c>
      <c r="H1560" t="s">
        <v>17</v>
      </c>
      <c r="I1560">
        <v>5.51</v>
      </c>
      <c r="J1560">
        <v>4.0510000000000002</v>
      </c>
      <c r="K1560">
        <v>83.807900000000018</v>
      </c>
      <c r="L1560">
        <v>491</v>
      </c>
      <c r="M1560" s="1">
        <v>8.3416130000000005E-2</v>
      </c>
      <c r="N1560">
        <v>0.72982630000000004</v>
      </c>
      <c r="O1560" t="s">
        <v>17</v>
      </c>
      <c r="P1560" t="s">
        <v>17</v>
      </c>
    </row>
    <row r="1561" spans="2:16">
      <c r="B1561">
        <v>1999</v>
      </c>
      <c r="C1561">
        <v>4</v>
      </c>
      <c r="D1561">
        <v>4</v>
      </c>
      <c r="E1561">
        <v>38.216176155162572</v>
      </c>
      <c r="F1561" s="3">
        <v>2.3083162307739258</v>
      </c>
      <c r="G1561" t="s">
        <v>17</v>
      </c>
      <c r="H1561" t="s">
        <v>17</v>
      </c>
      <c r="I1561">
        <v>5.62</v>
      </c>
      <c r="J1561">
        <v>5.5679999999999996</v>
      </c>
      <c r="K1561">
        <v>80.710100000000011</v>
      </c>
      <c r="L1561">
        <v>506</v>
      </c>
      <c r="M1561" s="1">
        <v>7.9543169999999996E-2</v>
      </c>
      <c r="N1561">
        <v>0.70709639999999996</v>
      </c>
      <c r="O1561" t="s">
        <v>17</v>
      </c>
      <c r="P1561" t="s">
        <v>17</v>
      </c>
    </row>
    <row r="1562" spans="2:16">
      <c r="B1562">
        <v>1999</v>
      </c>
      <c r="C1562">
        <v>4</v>
      </c>
      <c r="D1562">
        <v>5</v>
      </c>
      <c r="E1562">
        <v>43.573584027381621</v>
      </c>
      <c r="F1562" s="3">
        <v>2.2241284847259521</v>
      </c>
      <c r="G1562" t="s">
        <v>17</v>
      </c>
      <c r="H1562" t="s">
        <v>17</v>
      </c>
      <c r="I1562">
        <v>5.33</v>
      </c>
      <c r="J1562">
        <v>10.215</v>
      </c>
      <c r="K1562">
        <v>91.242620000000016</v>
      </c>
      <c r="L1562">
        <v>563</v>
      </c>
      <c r="M1562" s="1">
        <v>8.5942160000000004E-2</v>
      </c>
      <c r="N1562">
        <v>0.72146220000000005</v>
      </c>
      <c r="O1562" t="s">
        <v>17</v>
      </c>
      <c r="P1562" t="s">
        <v>17</v>
      </c>
    </row>
    <row r="1563" spans="2:16">
      <c r="B1563">
        <v>1999</v>
      </c>
      <c r="C1563">
        <v>4</v>
      </c>
      <c r="D1563">
        <v>6</v>
      </c>
      <c r="E1563">
        <v>45.954035733029087</v>
      </c>
      <c r="F1563" s="3">
        <v>2.1695511341094971</v>
      </c>
      <c r="G1563" t="s">
        <v>17</v>
      </c>
      <c r="H1563" t="s">
        <v>17</v>
      </c>
      <c r="I1563">
        <v>5.27</v>
      </c>
      <c r="J1563">
        <v>9.4380000000000006</v>
      </c>
      <c r="K1563">
        <v>103.9436</v>
      </c>
      <c r="L1563">
        <v>605</v>
      </c>
      <c r="M1563">
        <v>8.8526499999999994E-2</v>
      </c>
      <c r="N1563">
        <v>0.76650839999999998</v>
      </c>
      <c r="O1563" t="s">
        <v>17</v>
      </c>
      <c r="P1563" t="s">
        <v>17</v>
      </c>
    </row>
    <row r="1564" spans="2:16">
      <c r="B1564">
        <v>1999</v>
      </c>
      <c r="C1564">
        <v>4</v>
      </c>
      <c r="D1564">
        <v>7</v>
      </c>
      <c r="E1564">
        <v>57.009777432972051</v>
      </c>
      <c r="F1564" s="3">
        <v>2.6698286533355713</v>
      </c>
      <c r="G1564" t="s">
        <v>17</v>
      </c>
      <c r="H1564" t="s">
        <v>17</v>
      </c>
      <c r="I1564">
        <v>5.22</v>
      </c>
      <c r="J1564">
        <v>7.6609999999999996</v>
      </c>
      <c r="K1564">
        <v>84.427459999999996</v>
      </c>
      <c r="L1564">
        <v>551</v>
      </c>
      <c r="M1564" s="1">
        <v>9.0441510000000003E-2</v>
      </c>
      <c r="N1564">
        <v>0.77060249999999997</v>
      </c>
      <c r="O1564" t="s">
        <v>17</v>
      </c>
      <c r="P1564" t="s">
        <v>17</v>
      </c>
    </row>
    <row r="1565" spans="2:16">
      <c r="B1565">
        <v>1999</v>
      </c>
      <c r="C1565">
        <v>4</v>
      </c>
      <c r="D1565">
        <v>8</v>
      </c>
      <c r="E1565">
        <v>43.073875121951218</v>
      </c>
      <c r="F1565" s="3">
        <v>2.1174135208129883</v>
      </c>
      <c r="G1565" t="s">
        <v>17</v>
      </c>
      <c r="H1565" t="s">
        <v>17</v>
      </c>
      <c r="I1565">
        <v>5.64</v>
      </c>
      <c r="J1565">
        <v>5.7030000000000003</v>
      </c>
      <c r="K1565">
        <v>39.819140000000004</v>
      </c>
      <c r="L1565">
        <v>585</v>
      </c>
      <c r="M1565" s="1">
        <v>8.6049210000000001E-2</v>
      </c>
      <c r="N1565">
        <v>0.70359499999999997</v>
      </c>
      <c r="O1565" t="s">
        <v>17</v>
      </c>
      <c r="P1565" t="s">
        <v>17</v>
      </c>
    </row>
    <row r="1566" spans="2:16">
      <c r="B1566">
        <v>1999</v>
      </c>
      <c r="C1566">
        <v>4</v>
      </c>
      <c r="D1566">
        <v>9</v>
      </c>
      <c r="E1566">
        <v>42.055409268292678</v>
      </c>
      <c r="F1566" s="3">
        <v>2.1404318809509277</v>
      </c>
      <c r="G1566" t="s">
        <v>17</v>
      </c>
      <c r="H1566" t="s">
        <v>17</v>
      </c>
      <c r="I1566">
        <v>5.69</v>
      </c>
      <c r="J1566">
        <v>6.26</v>
      </c>
      <c r="K1566">
        <v>66.666740000000004</v>
      </c>
      <c r="L1566">
        <v>519</v>
      </c>
      <c r="M1566" s="1">
        <v>9.5403639999999998E-2</v>
      </c>
      <c r="N1566">
        <v>0.802145</v>
      </c>
      <c r="O1566" t="s">
        <v>17</v>
      </c>
      <c r="P1566" t="s">
        <v>17</v>
      </c>
    </row>
    <row r="1567" spans="2:16">
      <c r="B1567">
        <v>1999</v>
      </c>
      <c r="C1567">
        <v>4</v>
      </c>
      <c r="D1567">
        <v>10</v>
      </c>
      <c r="E1567">
        <v>52.556556585365861</v>
      </c>
      <c r="F1567" s="3">
        <v>2.275970458984375</v>
      </c>
      <c r="G1567" t="s">
        <v>17</v>
      </c>
      <c r="H1567" t="s">
        <v>17</v>
      </c>
      <c r="I1567">
        <v>5.46</v>
      </c>
      <c r="J1567">
        <v>6.8090000000000002</v>
      </c>
      <c r="K1567">
        <v>108.48703999999999</v>
      </c>
      <c r="L1567">
        <v>585</v>
      </c>
      <c r="M1567" s="1">
        <v>8.5159090000000007E-2</v>
      </c>
      <c r="N1567">
        <v>0.72637269999999998</v>
      </c>
      <c r="O1567" t="s">
        <v>17</v>
      </c>
      <c r="P1567" t="s">
        <v>17</v>
      </c>
    </row>
    <row r="1568" spans="2:16">
      <c r="B1568">
        <v>1999</v>
      </c>
      <c r="C1568">
        <v>4</v>
      </c>
      <c r="D1568">
        <v>11</v>
      </c>
      <c r="E1568">
        <v>45.543189999999996</v>
      </c>
      <c r="F1568" s="3">
        <v>2.320683479309082</v>
      </c>
      <c r="G1568" t="s">
        <v>17</v>
      </c>
      <c r="H1568" t="s">
        <v>17</v>
      </c>
      <c r="I1568">
        <v>5.59</v>
      </c>
      <c r="J1568">
        <v>8.99</v>
      </c>
      <c r="K1568">
        <v>97.334960000000009</v>
      </c>
      <c r="L1568">
        <v>457</v>
      </c>
      <c r="M1568" s="1">
        <v>9.3944150000000004E-2</v>
      </c>
      <c r="N1568">
        <v>0.81216520000000003</v>
      </c>
      <c r="O1568" t="s">
        <v>17</v>
      </c>
      <c r="P1568" t="s">
        <v>17</v>
      </c>
    </row>
    <row r="1569" spans="2:16">
      <c r="B1569">
        <v>1999</v>
      </c>
      <c r="C1569">
        <v>4</v>
      </c>
      <c r="D1569">
        <v>12</v>
      </c>
      <c r="E1569">
        <v>45.047178536585371</v>
      </c>
      <c r="F1569" s="3">
        <v>2.259413480758667</v>
      </c>
      <c r="G1569" t="s">
        <v>17</v>
      </c>
      <c r="H1569" t="s">
        <v>17</v>
      </c>
      <c r="I1569">
        <v>5.48</v>
      </c>
      <c r="J1569">
        <v>12.398999999999999</v>
      </c>
      <c r="K1569">
        <v>79.884020000000007</v>
      </c>
      <c r="L1569">
        <v>428</v>
      </c>
      <c r="M1569" s="1">
        <v>8.2982680000000003E-2</v>
      </c>
      <c r="N1569">
        <v>0.72970970000000002</v>
      </c>
      <c r="O1569" t="s">
        <v>17</v>
      </c>
      <c r="P1569" t="s">
        <v>17</v>
      </c>
    </row>
    <row r="1570" spans="2:16">
      <c r="B1570">
        <v>1999</v>
      </c>
      <c r="C1570">
        <v>4</v>
      </c>
      <c r="D1570">
        <v>13</v>
      </c>
      <c r="E1570">
        <v>57.33983414634146</v>
      </c>
      <c r="F1570" s="3">
        <v>2.2874290943145752</v>
      </c>
      <c r="G1570" t="s">
        <v>17</v>
      </c>
      <c r="H1570" t="s">
        <v>17</v>
      </c>
      <c r="I1570">
        <v>5.18</v>
      </c>
      <c r="J1570">
        <v>11.8</v>
      </c>
      <c r="K1570">
        <v>120.25868000000001</v>
      </c>
      <c r="L1570">
        <v>607</v>
      </c>
      <c r="M1570" s="1">
        <v>8.8718939999999996E-2</v>
      </c>
      <c r="N1570">
        <v>0.75334699999999999</v>
      </c>
      <c r="O1570" t="s">
        <v>17</v>
      </c>
      <c r="P1570" t="s">
        <v>17</v>
      </c>
    </row>
    <row r="1571" spans="2:16">
      <c r="B1571">
        <v>1999</v>
      </c>
      <c r="C1571">
        <v>4</v>
      </c>
      <c r="D1571">
        <v>14</v>
      </c>
      <c r="E1571">
        <v>44.738539999999986</v>
      </c>
      <c r="F1571" s="3">
        <v>2.3042750358581543</v>
      </c>
      <c r="G1571" t="s">
        <v>17</v>
      </c>
      <c r="H1571" t="s">
        <v>17</v>
      </c>
      <c r="I1571">
        <v>5.73</v>
      </c>
      <c r="J1571">
        <v>6.3339999999999996</v>
      </c>
      <c r="K1571">
        <v>69.041719999999998</v>
      </c>
      <c r="L1571">
        <v>455</v>
      </c>
      <c r="M1571" s="1">
        <v>8.8652120000000001E-2</v>
      </c>
      <c r="N1571">
        <v>0.74737050000000005</v>
      </c>
      <c r="O1571" t="s">
        <v>17</v>
      </c>
      <c r="P1571" t="s">
        <v>17</v>
      </c>
    </row>
    <row r="1572" spans="2:16">
      <c r="B1572">
        <v>2000</v>
      </c>
      <c r="C1572">
        <v>1</v>
      </c>
      <c r="D1572">
        <v>1</v>
      </c>
      <c r="E1572">
        <v>19.898302439024388</v>
      </c>
      <c r="F1572" s="4">
        <v>2.4515621662139893</v>
      </c>
      <c r="G1572" t="s">
        <v>17</v>
      </c>
      <c r="H1572" t="s">
        <v>17</v>
      </c>
      <c r="I1572" t="s">
        <v>17</v>
      </c>
      <c r="J1572" t="s">
        <v>17</v>
      </c>
      <c r="K1572" t="s">
        <v>17</v>
      </c>
      <c r="L1572" t="s">
        <v>17</v>
      </c>
      <c r="M1572" t="s">
        <v>17</v>
      </c>
      <c r="N1572" t="s">
        <v>17</v>
      </c>
      <c r="O1572" t="s">
        <v>17</v>
      </c>
      <c r="P1572" t="s">
        <v>17</v>
      </c>
    </row>
    <row r="1573" spans="2:16">
      <c r="B1573">
        <v>2000</v>
      </c>
      <c r="C1573">
        <v>1</v>
      </c>
      <c r="D1573">
        <v>2</v>
      </c>
      <c r="E1573">
        <v>19.009985365853659</v>
      </c>
      <c r="F1573" s="4">
        <v>2.4906442165374756</v>
      </c>
      <c r="G1573" t="s">
        <v>17</v>
      </c>
      <c r="H1573" t="s">
        <v>17</v>
      </c>
      <c r="I1573" t="s">
        <v>17</v>
      </c>
      <c r="J1573" t="s">
        <v>17</v>
      </c>
      <c r="K1573" t="s">
        <v>17</v>
      </c>
      <c r="L1573" t="s">
        <v>17</v>
      </c>
      <c r="M1573" t="s">
        <v>17</v>
      </c>
      <c r="N1573" t="s">
        <v>17</v>
      </c>
      <c r="O1573" t="s">
        <v>17</v>
      </c>
      <c r="P1573" t="s">
        <v>17</v>
      </c>
    </row>
    <row r="1574" spans="2:16">
      <c r="B1574">
        <v>2000</v>
      </c>
      <c r="C1574">
        <v>1</v>
      </c>
      <c r="D1574">
        <v>3</v>
      </c>
      <c r="E1574">
        <v>41.928565853658533</v>
      </c>
      <c r="F1574" s="4">
        <v>2.23380446434021</v>
      </c>
      <c r="G1574" t="s">
        <v>17</v>
      </c>
      <c r="H1574" t="s">
        <v>17</v>
      </c>
      <c r="I1574" t="s">
        <v>17</v>
      </c>
      <c r="J1574" t="s">
        <v>17</v>
      </c>
      <c r="K1574" t="s">
        <v>17</v>
      </c>
      <c r="L1574" t="s">
        <v>17</v>
      </c>
      <c r="M1574" t="s">
        <v>17</v>
      </c>
      <c r="N1574" t="s">
        <v>17</v>
      </c>
      <c r="O1574" t="s">
        <v>17</v>
      </c>
      <c r="P1574" t="s">
        <v>17</v>
      </c>
    </row>
    <row r="1575" spans="2:16">
      <c r="B1575">
        <v>2000</v>
      </c>
      <c r="C1575">
        <v>1</v>
      </c>
      <c r="D1575">
        <v>4</v>
      </c>
      <c r="E1575">
        <v>30.558107317073169</v>
      </c>
      <c r="F1575" s="4">
        <v>2.2379496097564697</v>
      </c>
      <c r="G1575" t="s">
        <v>17</v>
      </c>
      <c r="H1575" t="s">
        <v>17</v>
      </c>
      <c r="I1575" t="s">
        <v>17</v>
      </c>
      <c r="J1575" t="s">
        <v>17</v>
      </c>
      <c r="K1575" t="s">
        <v>17</v>
      </c>
      <c r="L1575" t="s">
        <v>17</v>
      </c>
      <c r="M1575" t="s">
        <v>17</v>
      </c>
      <c r="N1575" t="s">
        <v>17</v>
      </c>
      <c r="O1575" t="s">
        <v>17</v>
      </c>
      <c r="P1575" t="s">
        <v>17</v>
      </c>
    </row>
    <row r="1576" spans="2:16">
      <c r="B1576">
        <v>2000</v>
      </c>
      <c r="C1576">
        <v>1</v>
      </c>
      <c r="D1576">
        <v>5</v>
      </c>
      <c r="E1576">
        <v>39.441278048780489</v>
      </c>
      <c r="F1576" s="4">
        <v>2.3429486751556396</v>
      </c>
      <c r="G1576" t="s">
        <v>17</v>
      </c>
      <c r="H1576" t="s">
        <v>17</v>
      </c>
      <c r="I1576" t="s">
        <v>17</v>
      </c>
      <c r="J1576" t="s">
        <v>17</v>
      </c>
      <c r="K1576" t="s">
        <v>17</v>
      </c>
      <c r="L1576" t="s">
        <v>17</v>
      </c>
      <c r="M1576" t="s">
        <v>17</v>
      </c>
      <c r="N1576" t="s">
        <v>17</v>
      </c>
      <c r="O1576" t="s">
        <v>17</v>
      </c>
      <c r="P1576" t="s">
        <v>17</v>
      </c>
    </row>
    <row r="1577" spans="2:16">
      <c r="B1577">
        <v>2000</v>
      </c>
      <c r="C1577">
        <v>1</v>
      </c>
      <c r="D1577">
        <v>6</v>
      </c>
      <c r="E1577">
        <v>45.304170731707316</v>
      </c>
      <c r="F1577" s="4">
        <v>2.3071639537811279</v>
      </c>
      <c r="G1577" t="s">
        <v>17</v>
      </c>
      <c r="H1577" t="s">
        <v>17</v>
      </c>
      <c r="I1577" t="s">
        <v>17</v>
      </c>
      <c r="J1577" t="s">
        <v>17</v>
      </c>
      <c r="K1577" t="s">
        <v>17</v>
      </c>
      <c r="L1577" t="s">
        <v>17</v>
      </c>
      <c r="M1577" t="s">
        <v>17</v>
      </c>
      <c r="N1577" t="s">
        <v>17</v>
      </c>
      <c r="O1577" t="s">
        <v>17</v>
      </c>
      <c r="P1577" t="s">
        <v>17</v>
      </c>
    </row>
    <row r="1578" spans="2:16">
      <c r="B1578">
        <v>2000</v>
      </c>
      <c r="C1578">
        <v>1</v>
      </c>
      <c r="D1578">
        <v>7</v>
      </c>
      <c r="E1578">
        <v>42.994546341463405</v>
      </c>
      <c r="F1578" s="4">
        <v>2.492811918258667</v>
      </c>
      <c r="G1578" t="s">
        <v>17</v>
      </c>
      <c r="H1578" t="s">
        <v>17</v>
      </c>
      <c r="I1578" t="s">
        <v>17</v>
      </c>
      <c r="J1578" t="s">
        <v>17</v>
      </c>
      <c r="K1578" t="s">
        <v>17</v>
      </c>
      <c r="L1578" t="s">
        <v>17</v>
      </c>
      <c r="M1578" t="s">
        <v>17</v>
      </c>
      <c r="N1578" t="s">
        <v>17</v>
      </c>
      <c r="O1578" t="s">
        <v>17</v>
      </c>
      <c r="P1578" t="s">
        <v>17</v>
      </c>
    </row>
    <row r="1579" spans="2:16">
      <c r="B1579">
        <v>2000</v>
      </c>
      <c r="C1579">
        <v>1</v>
      </c>
      <c r="D1579">
        <v>8</v>
      </c>
      <c r="E1579">
        <v>25.405868292682921</v>
      </c>
      <c r="F1579" s="4">
        <v>2.2814347743988037</v>
      </c>
      <c r="G1579" t="s">
        <v>17</v>
      </c>
      <c r="H1579" t="s">
        <v>17</v>
      </c>
      <c r="I1579" t="s">
        <v>17</v>
      </c>
      <c r="J1579" t="s">
        <v>17</v>
      </c>
      <c r="K1579" t="s">
        <v>17</v>
      </c>
      <c r="L1579" t="s">
        <v>17</v>
      </c>
      <c r="M1579" t="s">
        <v>17</v>
      </c>
      <c r="N1579" t="s">
        <v>17</v>
      </c>
      <c r="O1579" t="s">
        <v>17</v>
      </c>
      <c r="P1579" t="s">
        <v>17</v>
      </c>
    </row>
    <row r="1580" spans="2:16">
      <c r="B1580">
        <v>2000</v>
      </c>
      <c r="C1580">
        <v>1</v>
      </c>
      <c r="D1580">
        <v>9</v>
      </c>
      <c r="E1580">
        <v>39.796604878048775</v>
      </c>
      <c r="F1580" s="4">
        <v>2.3987574577331543</v>
      </c>
      <c r="G1580" t="s">
        <v>17</v>
      </c>
      <c r="H1580" t="s">
        <v>17</v>
      </c>
      <c r="I1580" t="s">
        <v>17</v>
      </c>
      <c r="J1580" t="s">
        <v>17</v>
      </c>
      <c r="K1580" t="s">
        <v>17</v>
      </c>
      <c r="L1580" t="s">
        <v>17</v>
      </c>
      <c r="M1580" t="s">
        <v>17</v>
      </c>
      <c r="N1580" t="s">
        <v>17</v>
      </c>
      <c r="O1580" t="s">
        <v>17</v>
      </c>
      <c r="P1580" t="s">
        <v>17</v>
      </c>
    </row>
    <row r="1581" spans="2:16">
      <c r="B1581">
        <v>2000</v>
      </c>
      <c r="C1581">
        <v>1</v>
      </c>
      <c r="D1581">
        <v>10</v>
      </c>
      <c r="E1581">
        <v>41.21791219512194</v>
      </c>
      <c r="F1581" s="4">
        <v>2.3722727298736572</v>
      </c>
      <c r="G1581" t="s">
        <v>17</v>
      </c>
      <c r="H1581" t="s">
        <v>17</v>
      </c>
      <c r="I1581" t="s">
        <v>17</v>
      </c>
      <c r="J1581" t="s">
        <v>17</v>
      </c>
      <c r="K1581" t="s">
        <v>17</v>
      </c>
      <c r="L1581" t="s">
        <v>17</v>
      </c>
      <c r="M1581" t="s">
        <v>17</v>
      </c>
      <c r="N1581" t="s">
        <v>17</v>
      </c>
      <c r="O1581" t="s">
        <v>17</v>
      </c>
      <c r="P1581" t="s">
        <v>17</v>
      </c>
    </row>
    <row r="1582" spans="2:16">
      <c r="B1582">
        <v>2000</v>
      </c>
      <c r="C1582">
        <v>1</v>
      </c>
      <c r="D1582">
        <v>11</v>
      </c>
      <c r="E1582">
        <v>44.948843902439016</v>
      </c>
      <c r="F1582" s="4">
        <v>2.445462703704834</v>
      </c>
      <c r="G1582" t="s">
        <v>17</v>
      </c>
      <c r="H1582" t="s">
        <v>17</v>
      </c>
      <c r="I1582" t="s">
        <v>17</v>
      </c>
      <c r="J1582" t="s">
        <v>17</v>
      </c>
      <c r="K1582" t="s">
        <v>17</v>
      </c>
      <c r="L1582" t="s">
        <v>17</v>
      </c>
      <c r="M1582" t="s">
        <v>17</v>
      </c>
      <c r="N1582" t="s">
        <v>17</v>
      </c>
      <c r="O1582" t="s">
        <v>17</v>
      </c>
      <c r="P1582" t="s">
        <v>17</v>
      </c>
    </row>
    <row r="1583" spans="2:16">
      <c r="B1583">
        <v>2000</v>
      </c>
      <c r="C1583">
        <v>1</v>
      </c>
      <c r="D1583">
        <v>12</v>
      </c>
      <c r="E1583">
        <v>43.172209756097566</v>
      </c>
      <c r="F1583" s="4">
        <v>2.4000935554504395</v>
      </c>
      <c r="G1583" t="s">
        <v>17</v>
      </c>
      <c r="H1583" t="s">
        <v>17</v>
      </c>
      <c r="I1583" t="s">
        <v>17</v>
      </c>
      <c r="J1583" t="s">
        <v>17</v>
      </c>
      <c r="K1583" t="s">
        <v>17</v>
      </c>
      <c r="L1583" t="s">
        <v>17</v>
      </c>
      <c r="M1583" t="s">
        <v>17</v>
      </c>
      <c r="N1583" t="s">
        <v>17</v>
      </c>
      <c r="O1583" t="s">
        <v>17</v>
      </c>
      <c r="P1583" t="s">
        <v>17</v>
      </c>
    </row>
    <row r="1584" spans="2:16">
      <c r="B1584">
        <v>2000</v>
      </c>
      <c r="C1584">
        <v>1</v>
      </c>
      <c r="D1584">
        <v>13</v>
      </c>
      <c r="E1584">
        <v>44.59351707317073</v>
      </c>
      <c r="F1584" s="4">
        <v>2.7098264694213867</v>
      </c>
      <c r="G1584" t="s">
        <v>17</v>
      </c>
      <c r="H1584" t="s">
        <v>17</v>
      </c>
      <c r="I1584" t="s">
        <v>17</v>
      </c>
      <c r="J1584" t="s">
        <v>17</v>
      </c>
      <c r="K1584" t="s">
        <v>17</v>
      </c>
      <c r="L1584" t="s">
        <v>17</v>
      </c>
      <c r="M1584" t="s">
        <v>17</v>
      </c>
      <c r="N1584" t="s">
        <v>17</v>
      </c>
      <c r="O1584" t="s">
        <v>17</v>
      </c>
      <c r="P1584" t="s">
        <v>17</v>
      </c>
    </row>
    <row r="1585" spans="2:16">
      <c r="B1585">
        <v>2000</v>
      </c>
      <c r="C1585">
        <v>1</v>
      </c>
      <c r="D1585">
        <v>14</v>
      </c>
      <c r="E1585">
        <v>35.177356097560974</v>
      </c>
      <c r="F1585" s="4">
        <v>2.4341855049133301</v>
      </c>
      <c r="G1585" t="s">
        <v>17</v>
      </c>
      <c r="H1585" t="s">
        <v>17</v>
      </c>
      <c r="I1585" t="s">
        <v>17</v>
      </c>
      <c r="J1585" t="s">
        <v>17</v>
      </c>
      <c r="K1585" t="s">
        <v>17</v>
      </c>
      <c r="L1585" t="s">
        <v>17</v>
      </c>
      <c r="M1585" t="s">
        <v>17</v>
      </c>
      <c r="N1585" t="s">
        <v>17</v>
      </c>
      <c r="O1585" t="s">
        <v>17</v>
      </c>
      <c r="P1585" t="s">
        <v>17</v>
      </c>
    </row>
    <row r="1586" spans="2:16">
      <c r="B1586">
        <v>2000</v>
      </c>
      <c r="C1586">
        <v>2</v>
      </c>
      <c r="D1586">
        <v>1</v>
      </c>
      <c r="E1586">
        <v>15.456717073170731</v>
      </c>
      <c r="F1586" s="4">
        <v>2.4175541400909424</v>
      </c>
      <c r="G1586" t="s">
        <v>17</v>
      </c>
      <c r="H1586" t="s">
        <v>17</v>
      </c>
      <c r="I1586" t="s">
        <v>17</v>
      </c>
      <c r="J1586" t="s">
        <v>17</v>
      </c>
      <c r="K1586" t="s">
        <v>17</v>
      </c>
      <c r="L1586" t="s">
        <v>17</v>
      </c>
      <c r="M1586" t="s">
        <v>17</v>
      </c>
      <c r="N1586" t="s">
        <v>17</v>
      </c>
      <c r="O1586" t="s">
        <v>17</v>
      </c>
      <c r="P1586" t="s">
        <v>17</v>
      </c>
    </row>
    <row r="1587" spans="2:16">
      <c r="B1587">
        <v>2000</v>
      </c>
      <c r="C1587">
        <v>2</v>
      </c>
      <c r="D1587">
        <v>2</v>
      </c>
      <c r="E1587">
        <v>23.096243902439024</v>
      </c>
      <c r="F1587" s="4">
        <v>2.3812661170959473</v>
      </c>
      <c r="G1587" t="s">
        <v>17</v>
      </c>
      <c r="H1587" t="s">
        <v>17</v>
      </c>
      <c r="I1587" t="s">
        <v>17</v>
      </c>
      <c r="J1587" t="s">
        <v>17</v>
      </c>
      <c r="K1587" t="s">
        <v>17</v>
      </c>
      <c r="L1587" t="s">
        <v>17</v>
      </c>
      <c r="M1587" t="s">
        <v>17</v>
      </c>
      <c r="N1587" t="s">
        <v>17</v>
      </c>
      <c r="O1587" t="s">
        <v>17</v>
      </c>
      <c r="P1587" t="s">
        <v>17</v>
      </c>
    </row>
    <row r="1588" spans="2:16">
      <c r="B1588">
        <v>2000</v>
      </c>
      <c r="C1588">
        <v>2</v>
      </c>
      <c r="D1588">
        <v>3</v>
      </c>
      <c r="E1588">
        <v>25.938858536585364</v>
      </c>
      <c r="F1588" s="4">
        <v>2.327160120010376</v>
      </c>
      <c r="G1588" t="s">
        <v>17</v>
      </c>
      <c r="H1588" t="s">
        <v>17</v>
      </c>
      <c r="I1588" t="s">
        <v>17</v>
      </c>
      <c r="J1588" t="s">
        <v>17</v>
      </c>
      <c r="K1588" t="s">
        <v>17</v>
      </c>
      <c r="L1588" t="s">
        <v>17</v>
      </c>
      <c r="M1588" t="s">
        <v>17</v>
      </c>
      <c r="N1588" t="s">
        <v>17</v>
      </c>
      <c r="O1588" t="s">
        <v>17</v>
      </c>
      <c r="P1588" t="s">
        <v>17</v>
      </c>
    </row>
    <row r="1589" spans="2:16">
      <c r="B1589">
        <v>2000</v>
      </c>
      <c r="C1589">
        <v>2</v>
      </c>
      <c r="D1589">
        <v>4</v>
      </c>
      <c r="E1589">
        <v>36.243336585365846</v>
      </c>
      <c r="F1589" s="4">
        <v>2.3489339351654053</v>
      </c>
      <c r="G1589" t="s">
        <v>17</v>
      </c>
      <c r="H1589" t="s">
        <v>17</v>
      </c>
      <c r="I1589" t="s">
        <v>17</v>
      </c>
      <c r="J1589" t="s">
        <v>17</v>
      </c>
      <c r="K1589" t="s">
        <v>17</v>
      </c>
      <c r="L1589" t="s">
        <v>17</v>
      </c>
      <c r="M1589" t="s">
        <v>17</v>
      </c>
      <c r="N1589" t="s">
        <v>17</v>
      </c>
      <c r="O1589" t="s">
        <v>17</v>
      </c>
      <c r="P1589" t="s">
        <v>17</v>
      </c>
    </row>
    <row r="1590" spans="2:16">
      <c r="B1590">
        <v>2000</v>
      </c>
      <c r="C1590">
        <v>2</v>
      </c>
      <c r="D1590">
        <v>5</v>
      </c>
      <c r="E1590">
        <v>42.106229268292672</v>
      </c>
      <c r="F1590" s="4">
        <v>2.2695176601409912</v>
      </c>
      <c r="G1590" t="s">
        <v>17</v>
      </c>
      <c r="H1590" t="s">
        <v>17</v>
      </c>
      <c r="I1590" t="s">
        <v>17</v>
      </c>
      <c r="J1590" t="s">
        <v>17</v>
      </c>
      <c r="K1590" t="s">
        <v>17</v>
      </c>
      <c r="L1590" t="s">
        <v>17</v>
      </c>
      <c r="M1590" t="s">
        <v>17</v>
      </c>
      <c r="N1590" t="s">
        <v>17</v>
      </c>
      <c r="O1590" t="s">
        <v>17</v>
      </c>
      <c r="P1590" t="s">
        <v>17</v>
      </c>
    </row>
    <row r="1591" spans="2:16">
      <c r="B1591">
        <v>2000</v>
      </c>
      <c r="C1591">
        <v>2</v>
      </c>
      <c r="D1591">
        <v>6</v>
      </c>
      <c r="E1591">
        <v>49.035102439024392</v>
      </c>
      <c r="F1591" s="4">
        <v>2.3454420566558838</v>
      </c>
      <c r="G1591" t="s">
        <v>17</v>
      </c>
      <c r="H1591" t="s">
        <v>17</v>
      </c>
      <c r="I1591" t="s">
        <v>17</v>
      </c>
      <c r="J1591" t="s">
        <v>17</v>
      </c>
      <c r="K1591" t="s">
        <v>17</v>
      </c>
      <c r="L1591" t="s">
        <v>17</v>
      </c>
      <c r="M1591" t="s">
        <v>17</v>
      </c>
      <c r="N1591" t="s">
        <v>17</v>
      </c>
      <c r="O1591" t="s">
        <v>17</v>
      </c>
      <c r="P1591" t="s">
        <v>17</v>
      </c>
    </row>
    <row r="1592" spans="2:16">
      <c r="B1592">
        <v>2000</v>
      </c>
      <c r="C1592">
        <v>2</v>
      </c>
      <c r="D1592">
        <v>7</v>
      </c>
      <c r="E1592">
        <v>39.441278048780489</v>
      </c>
      <c r="F1592" s="4">
        <v>2.4104948043823242</v>
      </c>
      <c r="G1592" t="s">
        <v>17</v>
      </c>
      <c r="H1592" t="s">
        <v>17</v>
      </c>
      <c r="I1592" t="s">
        <v>17</v>
      </c>
      <c r="J1592" t="s">
        <v>17</v>
      </c>
      <c r="K1592" t="s">
        <v>17</v>
      </c>
      <c r="L1592" t="s">
        <v>17</v>
      </c>
      <c r="M1592" t="s">
        <v>17</v>
      </c>
      <c r="N1592" t="s">
        <v>17</v>
      </c>
      <c r="O1592" t="s">
        <v>17</v>
      </c>
      <c r="P1592" t="s">
        <v>17</v>
      </c>
    </row>
    <row r="1593" spans="2:16">
      <c r="B1593">
        <v>2000</v>
      </c>
      <c r="C1593">
        <v>2</v>
      </c>
      <c r="D1593">
        <v>8</v>
      </c>
      <c r="E1593">
        <v>30.025117073170726</v>
      </c>
      <c r="F1593" s="4">
        <v>2.2872538566589355</v>
      </c>
      <c r="G1593" t="s">
        <v>17</v>
      </c>
      <c r="H1593" t="s">
        <v>17</v>
      </c>
      <c r="I1593" t="s">
        <v>17</v>
      </c>
      <c r="J1593" t="s">
        <v>17</v>
      </c>
      <c r="K1593" t="s">
        <v>17</v>
      </c>
      <c r="L1593" t="s">
        <v>17</v>
      </c>
      <c r="M1593" t="s">
        <v>17</v>
      </c>
      <c r="N1593" t="s">
        <v>17</v>
      </c>
      <c r="O1593" t="s">
        <v>17</v>
      </c>
      <c r="P1593" t="s">
        <v>17</v>
      </c>
    </row>
    <row r="1594" spans="2:16">
      <c r="B1594">
        <v>2000</v>
      </c>
      <c r="C1594">
        <v>2</v>
      </c>
      <c r="D1594">
        <v>9</v>
      </c>
      <c r="E1594">
        <v>45.837160975609748</v>
      </c>
      <c r="F1594" s="4">
        <v>2.3815879821777344</v>
      </c>
      <c r="G1594" t="s">
        <v>17</v>
      </c>
      <c r="H1594" t="s">
        <v>17</v>
      </c>
      <c r="I1594" t="s">
        <v>17</v>
      </c>
      <c r="J1594" t="s">
        <v>17</v>
      </c>
      <c r="K1594" t="s">
        <v>17</v>
      </c>
      <c r="L1594" t="s">
        <v>17</v>
      </c>
      <c r="M1594" t="s">
        <v>17</v>
      </c>
      <c r="N1594" t="s">
        <v>17</v>
      </c>
      <c r="O1594" t="s">
        <v>17</v>
      </c>
      <c r="P1594" t="s">
        <v>17</v>
      </c>
    </row>
    <row r="1595" spans="2:16">
      <c r="B1595">
        <v>2000</v>
      </c>
      <c r="C1595">
        <v>2</v>
      </c>
      <c r="D1595">
        <v>10</v>
      </c>
      <c r="E1595">
        <v>42.816882926829265</v>
      </c>
      <c r="F1595" s="4">
        <v>2.2973809242248535</v>
      </c>
      <c r="G1595" t="s">
        <v>17</v>
      </c>
      <c r="H1595" t="s">
        <v>17</v>
      </c>
      <c r="I1595" t="s">
        <v>17</v>
      </c>
      <c r="J1595" t="s">
        <v>17</v>
      </c>
      <c r="K1595" t="s">
        <v>17</v>
      </c>
      <c r="L1595" t="s">
        <v>17</v>
      </c>
      <c r="M1595" t="s">
        <v>17</v>
      </c>
      <c r="N1595" t="s">
        <v>17</v>
      </c>
      <c r="O1595" t="s">
        <v>17</v>
      </c>
      <c r="P1595" t="s">
        <v>17</v>
      </c>
    </row>
    <row r="1596" spans="2:16">
      <c r="B1596">
        <v>2000</v>
      </c>
      <c r="C1596">
        <v>2</v>
      </c>
      <c r="D1596">
        <v>11</v>
      </c>
      <c r="E1596">
        <v>38.908287804878043</v>
      </c>
      <c r="F1596" s="4">
        <v>2.3805446624755859</v>
      </c>
      <c r="G1596" t="s">
        <v>17</v>
      </c>
      <c r="H1596" t="s">
        <v>17</v>
      </c>
      <c r="I1596" t="s">
        <v>17</v>
      </c>
      <c r="J1596" t="s">
        <v>17</v>
      </c>
      <c r="K1596" t="s">
        <v>17</v>
      </c>
      <c r="L1596" t="s">
        <v>17</v>
      </c>
      <c r="M1596" t="s">
        <v>17</v>
      </c>
      <c r="N1596" t="s">
        <v>17</v>
      </c>
      <c r="O1596" t="s">
        <v>17</v>
      </c>
      <c r="P1596" t="s">
        <v>17</v>
      </c>
    </row>
    <row r="1597" spans="2:16">
      <c r="B1597">
        <v>2000</v>
      </c>
      <c r="C1597">
        <v>2</v>
      </c>
      <c r="D1597">
        <v>12</v>
      </c>
      <c r="E1597">
        <v>46.370151219512195</v>
      </c>
      <c r="F1597" s="4">
        <v>2.3202955722808838</v>
      </c>
      <c r="G1597" t="s">
        <v>17</v>
      </c>
      <c r="H1597" t="s">
        <v>17</v>
      </c>
      <c r="I1597" t="s">
        <v>17</v>
      </c>
      <c r="J1597" t="s">
        <v>17</v>
      </c>
      <c r="K1597" t="s">
        <v>17</v>
      </c>
      <c r="L1597" t="s">
        <v>17</v>
      </c>
      <c r="M1597" t="s">
        <v>17</v>
      </c>
      <c r="N1597" t="s">
        <v>17</v>
      </c>
      <c r="O1597" t="s">
        <v>17</v>
      </c>
      <c r="P1597" t="s">
        <v>17</v>
      </c>
    </row>
    <row r="1598" spans="2:16">
      <c r="B1598">
        <v>2000</v>
      </c>
      <c r="C1598">
        <v>2</v>
      </c>
      <c r="D1598">
        <v>13</v>
      </c>
      <c r="E1598">
        <v>33.045395121951216</v>
      </c>
      <c r="F1598" s="4">
        <v>2.4919323921203613</v>
      </c>
      <c r="G1598" t="s">
        <v>17</v>
      </c>
      <c r="H1598" t="s">
        <v>17</v>
      </c>
      <c r="I1598" t="s">
        <v>17</v>
      </c>
      <c r="J1598" t="s">
        <v>17</v>
      </c>
      <c r="K1598" t="s">
        <v>17</v>
      </c>
      <c r="L1598" t="s">
        <v>17</v>
      </c>
      <c r="M1598" t="s">
        <v>17</v>
      </c>
      <c r="N1598" t="s">
        <v>17</v>
      </c>
      <c r="O1598" t="s">
        <v>17</v>
      </c>
      <c r="P1598" t="s">
        <v>17</v>
      </c>
    </row>
    <row r="1599" spans="2:16">
      <c r="B1599">
        <v>2000</v>
      </c>
      <c r="C1599">
        <v>2</v>
      </c>
      <c r="D1599">
        <v>14</v>
      </c>
      <c r="E1599">
        <v>45.304170731707316</v>
      </c>
      <c r="F1599" s="4">
        <v>2.4630081653594971</v>
      </c>
      <c r="G1599" t="s">
        <v>17</v>
      </c>
      <c r="H1599" t="s">
        <v>17</v>
      </c>
      <c r="I1599" t="s">
        <v>17</v>
      </c>
      <c r="J1599" t="s">
        <v>17</v>
      </c>
      <c r="K1599" t="s">
        <v>17</v>
      </c>
      <c r="L1599" t="s">
        <v>17</v>
      </c>
      <c r="M1599" t="s">
        <v>17</v>
      </c>
      <c r="N1599" t="s">
        <v>17</v>
      </c>
      <c r="O1599" t="s">
        <v>17</v>
      </c>
      <c r="P1599" t="s">
        <v>17</v>
      </c>
    </row>
    <row r="1600" spans="2:16">
      <c r="B1600">
        <v>2000</v>
      </c>
      <c r="C1600">
        <v>3</v>
      </c>
      <c r="D1600">
        <v>1</v>
      </c>
      <c r="E1600">
        <v>22.207926829268292</v>
      </c>
      <c r="F1600" s="4">
        <v>2.449451208114624</v>
      </c>
      <c r="G1600" t="s">
        <v>17</v>
      </c>
      <c r="H1600" t="s">
        <v>17</v>
      </c>
      <c r="I1600" t="s">
        <v>17</v>
      </c>
      <c r="J1600" t="s">
        <v>17</v>
      </c>
      <c r="K1600" t="s">
        <v>17</v>
      </c>
      <c r="L1600" t="s">
        <v>17</v>
      </c>
      <c r="M1600" t="s">
        <v>17</v>
      </c>
      <c r="N1600" t="s">
        <v>17</v>
      </c>
      <c r="O1600" t="s">
        <v>17</v>
      </c>
      <c r="P1600" t="s">
        <v>17</v>
      </c>
    </row>
    <row r="1601" spans="2:16">
      <c r="B1601">
        <v>2000</v>
      </c>
      <c r="C1601">
        <v>3</v>
      </c>
      <c r="D1601">
        <v>2</v>
      </c>
      <c r="E1601">
        <v>21.497273170731702</v>
      </c>
      <c r="F1601" s="4">
        <v>2.4038221836090088</v>
      </c>
      <c r="G1601" t="s">
        <v>17</v>
      </c>
      <c r="H1601" t="s">
        <v>17</v>
      </c>
      <c r="I1601" t="s">
        <v>17</v>
      </c>
      <c r="J1601" t="s">
        <v>17</v>
      </c>
      <c r="K1601" t="s">
        <v>17</v>
      </c>
      <c r="L1601" t="s">
        <v>17</v>
      </c>
      <c r="M1601" t="s">
        <v>17</v>
      </c>
      <c r="N1601" t="s">
        <v>17</v>
      </c>
      <c r="O1601" t="s">
        <v>17</v>
      </c>
      <c r="P1601" t="s">
        <v>17</v>
      </c>
    </row>
    <row r="1602" spans="2:16">
      <c r="B1602">
        <v>2000</v>
      </c>
      <c r="C1602">
        <v>3</v>
      </c>
      <c r="D1602">
        <v>3</v>
      </c>
      <c r="E1602">
        <v>30.202780487804876</v>
      </c>
      <c r="F1602" s="4">
        <v>2.5412957668304443</v>
      </c>
      <c r="G1602" t="s">
        <v>17</v>
      </c>
      <c r="H1602" t="s">
        <v>17</v>
      </c>
      <c r="I1602" t="s">
        <v>17</v>
      </c>
      <c r="J1602" t="s">
        <v>17</v>
      </c>
      <c r="K1602" t="s">
        <v>17</v>
      </c>
      <c r="L1602" t="s">
        <v>17</v>
      </c>
      <c r="M1602" t="s">
        <v>17</v>
      </c>
      <c r="N1602" t="s">
        <v>17</v>
      </c>
      <c r="O1602" t="s">
        <v>17</v>
      </c>
      <c r="P1602" t="s">
        <v>17</v>
      </c>
    </row>
    <row r="1603" spans="2:16">
      <c r="B1603">
        <v>2000</v>
      </c>
      <c r="C1603">
        <v>3</v>
      </c>
      <c r="D1603">
        <v>4</v>
      </c>
      <c r="E1603">
        <v>37.309317073170732</v>
      </c>
      <c r="F1603" s="4">
        <v>2.2172200679779053</v>
      </c>
      <c r="G1603" t="s">
        <v>17</v>
      </c>
      <c r="H1603" t="s">
        <v>17</v>
      </c>
      <c r="I1603" t="s">
        <v>17</v>
      </c>
      <c r="J1603" t="s">
        <v>17</v>
      </c>
      <c r="K1603" t="s">
        <v>17</v>
      </c>
      <c r="L1603" t="s">
        <v>17</v>
      </c>
      <c r="M1603" t="s">
        <v>17</v>
      </c>
      <c r="N1603" t="s">
        <v>17</v>
      </c>
      <c r="O1603" t="s">
        <v>17</v>
      </c>
      <c r="P1603" t="s">
        <v>17</v>
      </c>
    </row>
    <row r="1604" spans="2:16">
      <c r="B1604">
        <v>2000</v>
      </c>
      <c r="C1604">
        <v>3</v>
      </c>
      <c r="D1604">
        <v>5</v>
      </c>
      <c r="E1604">
        <v>37.486980487804878</v>
      </c>
      <c r="F1604" s="4">
        <v>2.3829505443572998</v>
      </c>
      <c r="G1604" t="s">
        <v>17</v>
      </c>
      <c r="H1604" t="s">
        <v>17</v>
      </c>
      <c r="I1604" t="s">
        <v>17</v>
      </c>
      <c r="J1604" t="s">
        <v>17</v>
      </c>
      <c r="K1604" t="s">
        <v>17</v>
      </c>
      <c r="L1604" t="s">
        <v>17</v>
      </c>
      <c r="M1604" t="s">
        <v>17</v>
      </c>
      <c r="N1604" t="s">
        <v>17</v>
      </c>
      <c r="O1604" t="s">
        <v>17</v>
      </c>
      <c r="P1604" t="s">
        <v>17</v>
      </c>
    </row>
    <row r="1605" spans="2:16">
      <c r="B1605">
        <v>2000</v>
      </c>
      <c r="C1605">
        <v>3</v>
      </c>
      <c r="D1605">
        <v>6</v>
      </c>
      <c r="E1605">
        <v>54.542668292682926</v>
      </c>
      <c r="F1605" s="4">
        <v>2.5086183547973633</v>
      </c>
      <c r="G1605" t="s">
        <v>17</v>
      </c>
      <c r="H1605" t="s">
        <v>17</v>
      </c>
      <c r="I1605" t="s">
        <v>17</v>
      </c>
      <c r="J1605" t="s">
        <v>17</v>
      </c>
      <c r="K1605" t="s">
        <v>17</v>
      </c>
      <c r="L1605" t="s">
        <v>17</v>
      </c>
      <c r="M1605" t="s">
        <v>17</v>
      </c>
      <c r="N1605" t="s">
        <v>17</v>
      </c>
      <c r="O1605" t="s">
        <v>17</v>
      </c>
      <c r="P1605" t="s">
        <v>17</v>
      </c>
    </row>
    <row r="1606" spans="2:16">
      <c r="B1606">
        <v>2000</v>
      </c>
      <c r="C1606">
        <v>3</v>
      </c>
      <c r="D1606">
        <v>7</v>
      </c>
      <c r="E1606">
        <v>45.659497560975616</v>
      </c>
      <c r="F1606" s="4">
        <v>2.5945978164672852</v>
      </c>
      <c r="G1606" t="s">
        <v>17</v>
      </c>
      <c r="H1606" t="s">
        <v>17</v>
      </c>
      <c r="I1606" t="s">
        <v>17</v>
      </c>
      <c r="J1606" t="s">
        <v>17</v>
      </c>
      <c r="K1606" t="s">
        <v>17</v>
      </c>
      <c r="L1606" t="s">
        <v>17</v>
      </c>
      <c r="M1606" t="s">
        <v>17</v>
      </c>
      <c r="N1606" t="s">
        <v>17</v>
      </c>
      <c r="O1606" t="s">
        <v>17</v>
      </c>
      <c r="P1606" t="s">
        <v>17</v>
      </c>
    </row>
    <row r="1607" spans="2:16">
      <c r="B1607">
        <v>2000</v>
      </c>
      <c r="C1607">
        <v>3</v>
      </c>
      <c r="D1607">
        <v>8</v>
      </c>
      <c r="E1607">
        <v>44.948843902439016</v>
      </c>
      <c r="F1607" s="4">
        <v>2.3846356868743896</v>
      </c>
      <c r="G1607" t="s">
        <v>17</v>
      </c>
      <c r="H1607" t="s">
        <v>17</v>
      </c>
      <c r="I1607" t="s">
        <v>17</v>
      </c>
      <c r="J1607" t="s">
        <v>17</v>
      </c>
      <c r="K1607" t="s">
        <v>17</v>
      </c>
      <c r="L1607" t="s">
        <v>17</v>
      </c>
      <c r="M1607" t="s">
        <v>17</v>
      </c>
      <c r="N1607" t="s">
        <v>17</v>
      </c>
      <c r="O1607" t="s">
        <v>17</v>
      </c>
      <c r="P1607" t="s">
        <v>17</v>
      </c>
    </row>
    <row r="1608" spans="2:16">
      <c r="B1608">
        <v>2000</v>
      </c>
      <c r="C1608">
        <v>3</v>
      </c>
      <c r="D1608">
        <v>9</v>
      </c>
      <c r="E1608">
        <v>38.197634146341457</v>
      </c>
      <c r="F1608" s="4">
        <v>2.3169689178466797</v>
      </c>
      <c r="G1608" t="s">
        <v>17</v>
      </c>
      <c r="H1608" t="s">
        <v>17</v>
      </c>
      <c r="I1608" t="s">
        <v>17</v>
      </c>
      <c r="J1608" t="s">
        <v>17</v>
      </c>
      <c r="K1608" t="s">
        <v>17</v>
      </c>
      <c r="L1608" t="s">
        <v>17</v>
      </c>
      <c r="M1608" t="s">
        <v>17</v>
      </c>
      <c r="N1608" t="s">
        <v>17</v>
      </c>
      <c r="O1608" t="s">
        <v>17</v>
      </c>
      <c r="P1608" t="s">
        <v>17</v>
      </c>
    </row>
    <row r="1609" spans="2:16">
      <c r="B1609">
        <v>2000</v>
      </c>
      <c r="C1609">
        <v>3</v>
      </c>
      <c r="D1609">
        <v>10</v>
      </c>
      <c r="E1609">
        <v>48.857439024390239</v>
      </c>
      <c r="F1609" s="4">
        <v>2.2844033241271973</v>
      </c>
      <c r="G1609" t="s">
        <v>17</v>
      </c>
      <c r="H1609" t="s">
        <v>17</v>
      </c>
      <c r="I1609" t="s">
        <v>17</v>
      </c>
      <c r="J1609" t="s">
        <v>17</v>
      </c>
      <c r="K1609" t="s">
        <v>17</v>
      </c>
      <c r="L1609" t="s">
        <v>17</v>
      </c>
      <c r="M1609" t="s">
        <v>17</v>
      </c>
      <c r="N1609" t="s">
        <v>17</v>
      </c>
      <c r="O1609" t="s">
        <v>17</v>
      </c>
      <c r="P1609" t="s">
        <v>17</v>
      </c>
    </row>
    <row r="1610" spans="2:16">
      <c r="B1610">
        <v>2000</v>
      </c>
      <c r="C1610">
        <v>3</v>
      </c>
      <c r="D1610">
        <v>11</v>
      </c>
      <c r="E1610">
        <v>48.502112195121953</v>
      </c>
      <c r="F1610" s="4">
        <v>2.1423103809356689</v>
      </c>
      <c r="G1610" t="s">
        <v>17</v>
      </c>
      <c r="H1610" t="s">
        <v>17</v>
      </c>
      <c r="I1610" t="s">
        <v>17</v>
      </c>
      <c r="J1610" t="s">
        <v>17</v>
      </c>
      <c r="K1610" t="s">
        <v>17</v>
      </c>
      <c r="L1610" t="s">
        <v>17</v>
      </c>
      <c r="M1610" t="s">
        <v>17</v>
      </c>
      <c r="N1610" t="s">
        <v>17</v>
      </c>
      <c r="O1610" t="s">
        <v>17</v>
      </c>
      <c r="P1610" t="s">
        <v>17</v>
      </c>
    </row>
    <row r="1611" spans="2:16">
      <c r="B1611">
        <v>2000</v>
      </c>
      <c r="C1611">
        <v>3</v>
      </c>
      <c r="D1611">
        <v>12</v>
      </c>
      <c r="E1611">
        <v>35.710346341463413</v>
      </c>
      <c r="F1611" s="4">
        <v>2.3692944049835205</v>
      </c>
      <c r="G1611" t="s">
        <v>17</v>
      </c>
      <c r="H1611" t="s">
        <v>17</v>
      </c>
      <c r="I1611" t="s">
        <v>17</v>
      </c>
      <c r="J1611" t="s">
        <v>17</v>
      </c>
      <c r="K1611" t="s">
        <v>17</v>
      </c>
      <c r="L1611" t="s">
        <v>17</v>
      </c>
      <c r="M1611" t="s">
        <v>17</v>
      </c>
      <c r="N1611" t="s">
        <v>17</v>
      </c>
      <c r="O1611" t="s">
        <v>17</v>
      </c>
      <c r="P1611" t="s">
        <v>17</v>
      </c>
    </row>
    <row r="1612" spans="2:16">
      <c r="B1612">
        <v>2000</v>
      </c>
      <c r="C1612">
        <v>3</v>
      </c>
      <c r="D1612">
        <v>13</v>
      </c>
      <c r="E1612">
        <v>33.223058536585363</v>
      </c>
      <c r="F1612" s="4">
        <v>2.8322412967681885</v>
      </c>
      <c r="G1612" t="s">
        <v>17</v>
      </c>
      <c r="H1612" t="s">
        <v>17</v>
      </c>
      <c r="I1612" t="s">
        <v>17</v>
      </c>
      <c r="J1612" t="s">
        <v>17</v>
      </c>
      <c r="K1612" t="s">
        <v>17</v>
      </c>
      <c r="L1612" t="s">
        <v>17</v>
      </c>
      <c r="M1612" t="s">
        <v>17</v>
      </c>
      <c r="N1612" t="s">
        <v>17</v>
      </c>
      <c r="O1612" t="s">
        <v>17</v>
      </c>
      <c r="P1612" t="s">
        <v>17</v>
      </c>
    </row>
    <row r="1613" spans="2:16">
      <c r="B1613">
        <v>2000</v>
      </c>
      <c r="C1613">
        <v>3</v>
      </c>
      <c r="D1613">
        <v>14</v>
      </c>
      <c r="E1613">
        <v>34.289039024390242</v>
      </c>
      <c r="F1613" s="4">
        <v>2.4173130989074707</v>
      </c>
      <c r="G1613" t="s">
        <v>17</v>
      </c>
      <c r="H1613" t="s">
        <v>17</v>
      </c>
      <c r="I1613" t="s">
        <v>17</v>
      </c>
      <c r="J1613" t="s">
        <v>17</v>
      </c>
      <c r="K1613" t="s">
        <v>17</v>
      </c>
      <c r="L1613" t="s">
        <v>17</v>
      </c>
      <c r="M1613" t="s">
        <v>17</v>
      </c>
      <c r="N1613" t="s">
        <v>17</v>
      </c>
      <c r="O1613" t="s">
        <v>17</v>
      </c>
      <c r="P1613" t="s">
        <v>17</v>
      </c>
    </row>
    <row r="1614" spans="2:16">
      <c r="B1614">
        <v>2000</v>
      </c>
      <c r="C1614">
        <v>4</v>
      </c>
      <c r="D1614">
        <v>1</v>
      </c>
      <c r="E1614">
        <v>24.33988780487805</v>
      </c>
      <c r="F1614" s="4">
        <v>2.7324731349945068</v>
      </c>
      <c r="G1614" t="s">
        <v>17</v>
      </c>
      <c r="H1614" t="s">
        <v>17</v>
      </c>
      <c r="I1614" t="s">
        <v>17</v>
      </c>
      <c r="J1614" t="s">
        <v>17</v>
      </c>
      <c r="K1614" t="s">
        <v>17</v>
      </c>
      <c r="L1614" t="s">
        <v>17</v>
      </c>
      <c r="M1614" t="s">
        <v>17</v>
      </c>
      <c r="N1614" t="s">
        <v>17</v>
      </c>
      <c r="O1614" t="s">
        <v>17</v>
      </c>
      <c r="P1614" t="s">
        <v>17</v>
      </c>
    </row>
    <row r="1615" spans="2:16">
      <c r="B1615">
        <v>2000</v>
      </c>
      <c r="C1615">
        <v>4</v>
      </c>
      <c r="D1615">
        <v>2</v>
      </c>
      <c r="E1615">
        <v>33.223058536585363</v>
      </c>
      <c r="F1615" s="4">
        <v>2.4357287883758545</v>
      </c>
      <c r="G1615" t="s">
        <v>17</v>
      </c>
      <c r="H1615" t="s">
        <v>17</v>
      </c>
      <c r="I1615" t="s">
        <v>17</v>
      </c>
      <c r="J1615" t="s">
        <v>17</v>
      </c>
      <c r="K1615" t="s">
        <v>17</v>
      </c>
      <c r="L1615" t="s">
        <v>17</v>
      </c>
      <c r="M1615" t="s">
        <v>17</v>
      </c>
      <c r="N1615" t="s">
        <v>17</v>
      </c>
      <c r="O1615" t="s">
        <v>17</v>
      </c>
      <c r="P1615" t="s">
        <v>17</v>
      </c>
    </row>
    <row r="1616" spans="2:16">
      <c r="B1616">
        <v>2000</v>
      </c>
      <c r="C1616">
        <v>4</v>
      </c>
      <c r="D1616">
        <v>3</v>
      </c>
      <c r="E1616">
        <v>33.756048780487802</v>
      </c>
      <c r="F1616" s="4">
        <v>2.4288938045501709</v>
      </c>
      <c r="G1616" t="s">
        <v>17</v>
      </c>
      <c r="H1616" t="s">
        <v>17</v>
      </c>
      <c r="I1616" t="s">
        <v>17</v>
      </c>
      <c r="J1616" t="s">
        <v>17</v>
      </c>
      <c r="K1616" t="s">
        <v>17</v>
      </c>
      <c r="L1616" t="s">
        <v>17</v>
      </c>
      <c r="M1616" t="s">
        <v>17</v>
      </c>
      <c r="N1616" t="s">
        <v>17</v>
      </c>
      <c r="O1616" t="s">
        <v>17</v>
      </c>
      <c r="P1616" t="s">
        <v>17</v>
      </c>
    </row>
    <row r="1617" spans="2:16">
      <c r="B1617">
        <v>2000</v>
      </c>
      <c r="C1617">
        <v>4</v>
      </c>
      <c r="D1617">
        <v>4</v>
      </c>
      <c r="E1617">
        <v>40.507258536585368</v>
      </c>
      <c r="F1617" s="4">
        <v>2.6473257541656494</v>
      </c>
      <c r="G1617" t="s">
        <v>17</v>
      </c>
      <c r="H1617" t="s">
        <v>17</v>
      </c>
      <c r="I1617" t="s">
        <v>17</v>
      </c>
      <c r="J1617" t="s">
        <v>17</v>
      </c>
      <c r="K1617" t="s">
        <v>17</v>
      </c>
      <c r="L1617" t="s">
        <v>17</v>
      </c>
      <c r="M1617" t="s">
        <v>17</v>
      </c>
      <c r="N1617" t="s">
        <v>17</v>
      </c>
      <c r="O1617" t="s">
        <v>17</v>
      </c>
      <c r="P1617" t="s">
        <v>17</v>
      </c>
    </row>
    <row r="1618" spans="2:16">
      <c r="B1618">
        <v>2000</v>
      </c>
      <c r="C1618">
        <v>4</v>
      </c>
      <c r="D1618">
        <v>5</v>
      </c>
      <c r="E1618">
        <v>47.258468292682927</v>
      </c>
      <c r="F1618" s="4">
        <v>2.1618285179138184</v>
      </c>
      <c r="G1618" t="s">
        <v>17</v>
      </c>
      <c r="H1618" t="s">
        <v>17</v>
      </c>
      <c r="I1618" t="s">
        <v>17</v>
      </c>
      <c r="J1618" t="s">
        <v>17</v>
      </c>
      <c r="K1618" t="s">
        <v>17</v>
      </c>
      <c r="L1618" t="s">
        <v>17</v>
      </c>
      <c r="M1618" t="s">
        <v>17</v>
      </c>
      <c r="N1618" t="s">
        <v>17</v>
      </c>
      <c r="O1618" t="s">
        <v>17</v>
      </c>
      <c r="P1618" t="s">
        <v>17</v>
      </c>
    </row>
    <row r="1619" spans="2:16">
      <c r="B1619">
        <v>2000</v>
      </c>
      <c r="C1619">
        <v>4</v>
      </c>
      <c r="D1619">
        <v>6</v>
      </c>
      <c r="E1619">
        <v>42.639219512195119</v>
      </c>
      <c r="F1619" s="4">
        <v>2.8021440505981445</v>
      </c>
      <c r="G1619" t="s">
        <v>17</v>
      </c>
      <c r="H1619" t="s">
        <v>17</v>
      </c>
      <c r="I1619" t="s">
        <v>17</v>
      </c>
      <c r="J1619" t="s">
        <v>17</v>
      </c>
      <c r="K1619" t="s">
        <v>17</v>
      </c>
      <c r="L1619" t="s">
        <v>17</v>
      </c>
      <c r="M1619" t="s">
        <v>17</v>
      </c>
      <c r="N1619" t="s">
        <v>17</v>
      </c>
      <c r="O1619" t="s">
        <v>17</v>
      </c>
      <c r="P1619" t="s">
        <v>17</v>
      </c>
    </row>
    <row r="1620" spans="2:16">
      <c r="B1620">
        <v>2000</v>
      </c>
      <c r="C1620">
        <v>4</v>
      </c>
      <c r="D1620">
        <v>7</v>
      </c>
      <c r="E1620">
        <v>29.492126829268294</v>
      </c>
      <c r="F1620" s="4">
        <v>2.9266200065612793</v>
      </c>
      <c r="G1620" t="s">
        <v>17</v>
      </c>
      <c r="H1620" t="s">
        <v>17</v>
      </c>
      <c r="I1620" t="s">
        <v>17</v>
      </c>
      <c r="J1620" t="s">
        <v>17</v>
      </c>
      <c r="K1620" t="s">
        <v>17</v>
      </c>
      <c r="L1620" t="s">
        <v>17</v>
      </c>
      <c r="M1620" t="s">
        <v>17</v>
      </c>
      <c r="N1620" t="s">
        <v>17</v>
      </c>
      <c r="O1620" t="s">
        <v>17</v>
      </c>
      <c r="P1620" t="s">
        <v>17</v>
      </c>
    </row>
    <row r="1621" spans="2:16">
      <c r="B1621">
        <v>2000</v>
      </c>
      <c r="C1621">
        <v>4</v>
      </c>
      <c r="D1621">
        <v>8</v>
      </c>
      <c r="E1621">
        <v>45.481834146341463</v>
      </c>
      <c r="F1621" s="4">
        <v>2.4059741497039795</v>
      </c>
      <c r="G1621" t="s">
        <v>17</v>
      </c>
      <c r="H1621" t="s">
        <v>17</v>
      </c>
      <c r="I1621" t="s">
        <v>17</v>
      </c>
      <c r="J1621" t="s">
        <v>17</v>
      </c>
      <c r="K1621" t="s">
        <v>17</v>
      </c>
      <c r="L1621" t="s">
        <v>17</v>
      </c>
      <c r="M1621" t="s">
        <v>17</v>
      </c>
      <c r="N1621" t="s">
        <v>17</v>
      </c>
      <c r="O1621" t="s">
        <v>17</v>
      </c>
      <c r="P1621" t="s">
        <v>17</v>
      </c>
    </row>
    <row r="1622" spans="2:16">
      <c r="B1622">
        <v>2000</v>
      </c>
      <c r="C1622">
        <v>4</v>
      </c>
      <c r="D1622">
        <v>9</v>
      </c>
      <c r="E1622">
        <v>46.90314146341462</v>
      </c>
      <c r="F1622" s="4">
        <v>2.7134850025177002</v>
      </c>
      <c r="G1622" t="s">
        <v>17</v>
      </c>
      <c r="H1622" t="s">
        <v>17</v>
      </c>
      <c r="I1622" t="s">
        <v>17</v>
      </c>
      <c r="J1622" t="s">
        <v>17</v>
      </c>
      <c r="K1622" t="s">
        <v>17</v>
      </c>
      <c r="L1622" t="s">
        <v>17</v>
      </c>
      <c r="M1622" t="s">
        <v>17</v>
      </c>
      <c r="N1622" t="s">
        <v>17</v>
      </c>
      <c r="O1622" t="s">
        <v>17</v>
      </c>
      <c r="P1622" t="s">
        <v>17</v>
      </c>
    </row>
    <row r="1623" spans="2:16">
      <c r="B1623">
        <v>2000</v>
      </c>
      <c r="C1623">
        <v>4</v>
      </c>
      <c r="D1623">
        <v>10</v>
      </c>
      <c r="E1623">
        <v>44.948843902439016</v>
      </c>
      <c r="F1623" s="4">
        <v>2.5064237117767334</v>
      </c>
      <c r="G1623" t="s">
        <v>17</v>
      </c>
      <c r="H1623" t="s">
        <v>17</v>
      </c>
      <c r="I1623" t="s">
        <v>17</v>
      </c>
      <c r="J1623" t="s">
        <v>17</v>
      </c>
      <c r="K1623" t="s">
        <v>17</v>
      </c>
      <c r="L1623" t="s">
        <v>17</v>
      </c>
      <c r="M1623" t="s">
        <v>17</v>
      </c>
      <c r="N1623" t="s">
        <v>17</v>
      </c>
      <c r="O1623" t="s">
        <v>17</v>
      </c>
      <c r="P1623" t="s">
        <v>17</v>
      </c>
    </row>
    <row r="1624" spans="2:16">
      <c r="B1624">
        <v>2000</v>
      </c>
      <c r="C1624">
        <v>4</v>
      </c>
      <c r="D1624">
        <v>11</v>
      </c>
      <c r="E1624">
        <v>43.172209756097566</v>
      </c>
      <c r="F1624" s="4">
        <v>2.5561144351959229</v>
      </c>
      <c r="G1624" t="s">
        <v>17</v>
      </c>
      <c r="H1624" t="s">
        <v>17</v>
      </c>
      <c r="I1624" t="s">
        <v>17</v>
      </c>
      <c r="J1624" t="s">
        <v>17</v>
      </c>
      <c r="K1624" t="s">
        <v>17</v>
      </c>
      <c r="L1624" t="s">
        <v>17</v>
      </c>
      <c r="M1624" t="s">
        <v>17</v>
      </c>
      <c r="N1624" t="s">
        <v>17</v>
      </c>
      <c r="O1624" t="s">
        <v>17</v>
      </c>
      <c r="P1624" t="s">
        <v>17</v>
      </c>
    </row>
    <row r="1625" spans="2:16">
      <c r="B1625">
        <v>2000</v>
      </c>
      <c r="C1625">
        <v>4</v>
      </c>
      <c r="D1625">
        <v>12</v>
      </c>
      <c r="E1625">
        <v>39.263614634146343</v>
      </c>
      <c r="F1625" s="4">
        <v>2.3942701816558838</v>
      </c>
      <c r="G1625" t="s">
        <v>17</v>
      </c>
      <c r="H1625" t="s">
        <v>17</v>
      </c>
      <c r="I1625" t="s">
        <v>17</v>
      </c>
      <c r="J1625" t="s">
        <v>17</v>
      </c>
      <c r="K1625" t="s">
        <v>17</v>
      </c>
      <c r="L1625" t="s">
        <v>17</v>
      </c>
      <c r="M1625" t="s">
        <v>17</v>
      </c>
      <c r="N1625" t="s">
        <v>17</v>
      </c>
      <c r="O1625" t="s">
        <v>17</v>
      </c>
      <c r="P1625" t="s">
        <v>17</v>
      </c>
    </row>
    <row r="1626" spans="2:16">
      <c r="B1626">
        <v>2000</v>
      </c>
      <c r="C1626">
        <v>4</v>
      </c>
      <c r="D1626">
        <v>13</v>
      </c>
      <c r="E1626">
        <v>38.55296097560975</v>
      </c>
      <c r="F1626" s="4">
        <v>2.9157044887542725</v>
      </c>
      <c r="G1626" t="s">
        <v>17</v>
      </c>
      <c r="H1626" t="s">
        <v>17</v>
      </c>
      <c r="I1626" t="s">
        <v>17</v>
      </c>
      <c r="J1626" t="s">
        <v>17</v>
      </c>
      <c r="K1626" t="s">
        <v>17</v>
      </c>
      <c r="L1626" t="s">
        <v>17</v>
      </c>
      <c r="M1626" t="s">
        <v>17</v>
      </c>
      <c r="N1626" t="s">
        <v>17</v>
      </c>
      <c r="O1626" t="s">
        <v>17</v>
      </c>
      <c r="P1626" t="s">
        <v>17</v>
      </c>
    </row>
    <row r="1627" spans="2:16">
      <c r="B1627">
        <v>2000</v>
      </c>
      <c r="C1627">
        <v>4</v>
      </c>
      <c r="D1627">
        <v>14</v>
      </c>
      <c r="E1627">
        <v>45.481834146341463</v>
      </c>
      <c r="F1627" s="4">
        <v>2.699784517288208</v>
      </c>
      <c r="G1627" t="s">
        <v>17</v>
      </c>
      <c r="H1627" t="s">
        <v>17</v>
      </c>
      <c r="I1627" t="s">
        <v>17</v>
      </c>
      <c r="J1627" t="s">
        <v>17</v>
      </c>
      <c r="K1627" t="s">
        <v>17</v>
      </c>
      <c r="L1627" t="s">
        <v>17</v>
      </c>
      <c r="M1627" t="s">
        <v>17</v>
      </c>
      <c r="N1627" t="s">
        <v>17</v>
      </c>
      <c r="O1627" t="s">
        <v>17</v>
      </c>
      <c r="P1627" t="s">
        <v>17</v>
      </c>
    </row>
    <row r="1628" spans="2:16">
      <c r="B1628">
        <v>2001</v>
      </c>
      <c r="C1628">
        <v>1</v>
      </c>
      <c r="D1628">
        <v>1</v>
      </c>
      <c r="E1628">
        <v>19.883221707317073</v>
      </c>
      <c r="F1628">
        <v>1.7824994325637817</v>
      </c>
      <c r="G1628" t="s">
        <v>17</v>
      </c>
      <c r="H1628" t="s">
        <v>17</v>
      </c>
      <c r="I1628" t="s">
        <v>17</v>
      </c>
      <c r="J1628" t="s">
        <v>17</v>
      </c>
      <c r="K1628" t="s">
        <v>17</v>
      </c>
      <c r="L1628" t="s">
        <v>17</v>
      </c>
      <c r="M1628" t="s">
        <v>17</v>
      </c>
      <c r="N1628" t="s">
        <v>17</v>
      </c>
      <c r="O1628" t="s">
        <v>17</v>
      </c>
      <c r="P1628" t="s">
        <v>17</v>
      </c>
    </row>
    <row r="1629" spans="2:16">
      <c r="B1629">
        <v>2001</v>
      </c>
      <c r="C1629">
        <v>1</v>
      </c>
      <c r="D1629">
        <v>2</v>
      </c>
      <c r="E1629">
        <v>21.87656390243902</v>
      </c>
      <c r="F1629">
        <v>1.7587274312973022</v>
      </c>
      <c r="G1629" t="s">
        <v>17</v>
      </c>
      <c r="H1629" t="s">
        <v>17</v>
      </c>
      <c r="I1629" t="s">
        <v>17</v>
      </c>
      <c r="J1629" t="s">
        <v>17</v>
      </c>
      <c r="K1629" t="s">
        <v>17</v>
      </c>
      <c r="L1629" t="s">
        <v>17</v>
      </c>
      <c r="M1629" t="s">
        <v>17</v>
      </c>
      <c r="N1629" t="s">
        <v>17</v>
      </c>
      <c r="O1629" t="s">
        <v>17</v>
      </c>
      <c r="P1629" t="s">
        <v>17</v>
      </c>
    </row>
    <row r="1630" spans="2:16">
      <c r="B1630">
        <v>2001</v>
      </c>
      <c r="C1630">
        <v>1</v>
      </c>
      <c r="D1630">
        <v>3</v>
      </c>
      <c r="E1630">
        <v>28.553402926829278</v>
      </c>
      <c r="F1630" s="5">
        <v>2.3739864826202393</v>
      </c>
      <c r="G1630" t="s">
        <v>17</v>
      </c>
      <c r="H1630" t="s">
        <v>17</v>
      </c>
      <c r="I1630" t="s">
        <v>17</v>
      </c>
      <c r="J1630" t="s">
        <v>17</v>
      </c>
      <c r="K1630" t="s">
        <v>17</v>
      </c>
      <c r="L1630" t="s">
        <v>17</v>
      </c>
      <c r="M1630" t="s">
        <v>17</v>
      </c>
      <c r="N1630" t="s">
        <v>17</v>
      </c>
      <c r="O1630" t="s">
        <v>17</v>
      </c>
      <c r="P1630" t="s">
        <v>17</v>
      </c>
    </row>
    <row r="1631" spans="2:16">
      <c r="B1631">
        <v>2001</v>
      </c>
      <c r="C1631">
        <v>1</v>
      </c>
      <c r="D1631">
        <v>4</v>
      </c>
      <c r="E1631">
        <v>35.570901219512194</v>
      </c>
      <c r="F1631" s="5">
        <v>2.3523025512695312</v>
      </c>
      <c r="G1631" t="s">
        <v>17</v>
      </c>
      <c r="H1631" t="s">
        <v>17</v>
      </c>
      <c r="I1631" t="s">
        <v>17</v>
      </c>
      <c r="J1631" t="s">
        <v>17</v>
      </c>
      <c r="K1631" t="s">
        <v>17</v>
      </c>
      <c r="L1631" t="s">
        <v>17</v>
      </c>
      <c r="M1631" t="s">
        <v>17</v>
      </c>
      <c r="N1631" t="s">
        <v>17</v>
      </c>
      <c r="O1631" t="s">
        <v>17</v>
      </c>
      <c r="P1631" t="s">
        <v>17</v>
      </c>
    </row>
    <row r="1632" spans="2:16">
      <c r="B1632">
        <v>2001</v>
      </c>
      <c r="C1632">
        <v>1</v>
      </c>
      <c r="D1632">
        <v>5</v>
      </c>
      <c r="E1632">
        <v>25.629393658536582</v>
      </c>
      <c r="F1632" s="5">
        <v>2.5509121417999268</v>
      </c>
      <c r="G1632" t="s">
        <v>17</v>
      </c>
      <c r="H1632" t="s">
        <v>17</v>
      </c>
      <c r="I1632" t="s">
        <v>17</v>
      </c>
      <c r="J1632" t="s">
        <v>17</v>
      </c>
      <c r="K1632" t="s">
        <v>17</v>
      </c>
      <c r="L1632" t="s">
        <v>17</v>
      </c>
      <c r="M1632" t="s">
        <v>17</v>
      </c>
      <c r="N1632" t="s">
        <v>17</v>
      </c>
      <c r="O1632" t="s">
        <v>17</v>
      </c>
      <c r="P1632" t="s">
        <v>17</v>
      </c>
    </row>
    <row r="1633" spans="2:16">
      <c r="B1633">
        <v>2001</v>
      </c>
      <c r="C1633">
        <v>1</v>
      </c>
      <c r="D1633">
        <v>6</v>
      </c>
      <c r="E1633">
        <v>31.201000975609755</v>
      </c>
      <c r="F1633" s="5">
        <v>2.5631973743438721</v>
      </c>
      <c r="G1633" t="s">
        <v>17</v>
      </c>
      <c r="H1633" t="s">
        <v>17</v>
      </c>
      <c r="I1633" t="s">
        <v>17</v>
      </c>
      <c r="J1633" t="s">
        <v>17</v>
      </c>
      <c r="K1633" t="s">
        <v>17</v>
      </c>
      <c r="L1633" t="s">
        <v>17</v>
      </c>
      <c r="M1633" t="s">
        <v>17</v>
      </c>
      <c r="N1633" t="s">
        <v>17</v>
      </c>
      <c r="O1633" t="s">
        <v>17</v>
      </c>
      <c r="P1633" t="s">
        <v>17</v>
      </c>
    </row>
    <row r="1634" spans="2:16">
      <c r="B1634">
        <v>2001</v>
      </c>
      <c r="C1634">
        <v>1</v>
      </c>
      <c r="D1634">
        <v>7</v>
      </c>
      <c r="E1634">
        <v>27.909476341463414</v>
      </c>
      <c r="F1634" s="5">
        <v>2.481614351272583</v>
      </c>
      <c r="G1634" t="s">
        <v>17</v>
      </c>
      <c r="H1634" t="s">
        <v>17</v>
      </c>
      <c r="I1634" t="s">
        <v>17</v>
      </c>
      <c r="J1634" t="s">
        <v>17</v>
      </c>
      <c r="K1634" t="s">
        <v>17</v>
      </c>
      <c r="L1634" t="s">
        <v>17</v>
      </c>
      <c r="M1634" t="s">
        <v>17</v>
      </c>
      <c r="N1634" t="s">
        <v>17</v>
      </c>
      <c r="O1634" t="s">
        <v>17</v>
      </c>
      <c r="P1634" t="s">
        <v>17</v>
      </c>
    </row>
    <row r="1635" spans="2:16">
      <c r="B1635">
        <v>2001</v>
      </c>
      <c r="C1635">
        <v>1</v>
      </c>
      <c r="D1635">
        <v>8</v>
      </c>
      <c r="E1635">
        <v>19.838392682926827</v>
      </c>
      <c r="F1635">
        <v>2.3476989269256592</v>
      </c>
      <c r="G1635" t="s">
        <v>17</v>
      </c>
      <c r="H1635" t="s">
        <v>17</v>
      </c>
      <c r="I1635" t="s">
        <v>17</v>
      </c>
      <c r="J1635" t="s">
        <v>17</v>
      </c>
      <c r="K1635" t="s">
        <v>17</v>
      </c>
      <c r="L1635" t="s">
        <v>17</v>
      </c>
      <c r="M1635" t="s">
        <v>17</v>
      </c>
      <c r="N1635" t="s">
        <v>17</v>
      </c>
      <c r="O1635" t="s">
        <v>17</v>
      </c>
      <c r="P1635" t="s">
        <v>17</v>
      </c>
    </row>
    <row r="1636" spans="2:16">
      <c r="B1636">
        <v>2001</v>
      </c>
      <c r="C1636">
        <v>1</v>
      </c>
      <c r="D1636">
        <v>9</v>
      </c>
      <c r="E1636">
        <v>28.347230731707313</v>
      </c>
      <c r="F1636">
        <v>2.4527723789215088</v>
      </c>
      <c r="G1636" t="s">
        <v>17</v>
      </c>
      <c r="H1636" t="s">
        <v>17</v>
      </c>
      <c r="I1636" t="s">
        <v>17</v>
      </c>
      <c r="J1636" t="s">
        <v>17</v>
      </c>
      <c r="K1636" t="s">
        <v>17</v>
      </c>
      <c r="L1636" t="s">
        <v>17</v>
      </c>
      <c r="M1636" t="s">
        <v>17</v>
      </c>
      <c r="N1636" t="s">
        <v>17</v>
      </c>
      <c r="O1636" t="s">
        <v>17</v>
      </c>
      <c r="P1636" t="s">
        <v>17</v>
      </c>
    </row>
    <row r="1637" spans="2:16">
      <c r="B1637">
        <v>2001</v>
      </c>
      <c r="C1637">
        <v>1</v>
      </c>
      <c r="D1637">
        <v>10</v>
      </c>
      <c r="E1637">
        <v>32.425639024390243</v>
      </c>
      <c r="F1637">
        <v>2.1689982414245605</v>
      </c>
      <c r="G1637" t="s">
        <v>17</v>
      </c>
      <c r="H1637" t="s">
        <v>17</v>
      </c>
      <c r="I1637" t="s">
        <v>17</v>
      </c>
      <c r="J1637" t="s">
        <v>17</v>
      </c>
      <c r="K1637" t="s">
        <v>17</v>
      </c>
      <c r="L1637" t="s">
        <v>17</v>
      </c>
      <c r="M1637" t="s">
        <v>17</v>
      </c>
      <c r="N1637" t="s">
        <v>17</v>
      </c>
      <c r="O1637" t="s">
        <v>17</v>
      </c>
      <c r="P1637" t="s">
        <v>17</v>
      </c>
    </row>
    <row r="1638" spans="2:16">
      <c r="B1638">
        <v>2001</v>
      </c>
      <c r="C1638">
        <v>1</v>
      </c>
      <c r="D1638">
        <v>11</v>
      </c>
      <c r="E1638">
        <v>37.237012195121949</v>
      </c>
      <c r="F1638">
        <v>2.2065331935882568</v>
      </c>
      <c r="G1638" t="s">
        <v>17</v>
      </c>
      <c r="H1638" t="s">
        <v>17</v>
      </c>
      <c r="I1638" t="s">
        <v>17</v>
      </c>
      <c r="J1638" t="s">
        <v>17</v>
      </c>
      <c r="K1638" t="s">
        <v>17</v>
      </c>
      <c r="L1638" t="s">
        <v>17</v>
      </c>
      <c r="M1638" t="s">
        <v>17</v>
      </c>
      <c r="N1638" t="s">
        <v>17</v>
      </c>
      <c r="O1638" t="s">
        <v>17</v>
      </c>
      <c r="P1638" t="s">
        <v>17</v>
      </c>
    </row>
    <row r="1639" spans="2:16">
      <c r="B1639">
        <v>2001</v>
      </c>
      <c r="C1639">
        <v>1</v>
      </c>
      <c r="D1639">
        <v>12</v>
      </c>
      <c r="E1639">
        <v>29.996195121951214</v>
      </c>
      <c r="F1639">
        <v>2.3121898174285889</v>
      </c>
      <c r="G1639" t="s">
        <v>17</v>
      </c>
      <c r="H1639" t="s">
        <v>17</v>
      </c>
      <c r="I1639" t="s">
        <v>17</v>
      </c>
      <c r="J1639" t="s">
        <v>17</v>
      </c>
      <c r="K1639" t="s">
        <v>17</v>
      </c>
      <c r="L1639" t="s">
        <v>17</v>
      </c>
      <c r="M1639" t="s">
        <v>17</v>
      </c>
      <c r="N1639" t="s">
        <v>17</v>
      </c>
      <c r="O1639" t="s">
        <v>17</v>
      </c>
      <c r="P1639" t="s">
        <v>17</v>
      </c>
    </row>
    <row r="1640" spans="2:16">
      <c r="B1640">
        <v>2001</v>
      </c>
      <c r="C1640">
        <v>1</v>
      </c>
      <c r="D1640">
        <v>13</v>
      </c>
      <c r="E1640">
        <v>36.221851707317079</v>
      </c>
      <c r="F1640">
        <v>2.2989346981048584</v>
      </c>
      <c r="G1640" t="s">
        <v>17</v>
      </c>
      <c r="H1640" t="s">
        <v>17</v>
      </c>
      <c r="I1640" t="s">
        <v>17</v>
      </c>
      <c r="J1640" t="s">
        <v>17</v>
      </c>
      <c r="K1640" t="s">
        <v>17</v>
      </c>
      <c r="L1640" t="s">
        <v>17</v>
      </c>
      <c r="M1640" t="s">
        <v>17</v>
      </c>
      <c r="N1640" t="s">
        <v>17</v>
      </c>
      <c r="O1640" t="s">
        <v>17</v>
      </c>
      <c r="P1640" t="s">
        <v>17</v>
      </c>
    </row>
    <row r="1641" spans="2:16">
      <c r="B1641">
        <v>2001</v>
      </c>
      <c r="C1641">
        <v>1</v>
      </c>
      <c r="D1641">
        <v>14</v>
      </c>
      <c r="E1641">
        <v>30.624214634146334</v>
      </c>
      <c r="F1641">
        <v>2.1271746158599854</v>
      </c>
      <c r="G1641" t="s">
        <v>17</v>
      </c>
      <c r="H1641" t="s">
        <v>17</v>
      </c>
      <c r="I1641" t="s">
        <v>17</v>
      </c>
      <c r="J1641" t="s">
        <v>17</v>
      </c>
      <c r="K1641" t="s">
        <v>17</v>
      </c>
      <c r="L1641" t="s">
        <v>17</v>
      </c>
      <c r="M1641" t="s">
        <v>17</v>
      </c>
      <c r="N1641" t="s">
        <v>17</v>
      </c>
      <c r="O1641" t="s">
        <v>17</v>
      </c>
      <c r="P1641" t="s">
        <v>17</v>
      </c>
    </row>
    <row r="1642" spans="2:16">
      <c r="B1642">
        <v>2001</v>
      </c>
      <c r="C1642">
        <v>2</v>
      </c>
      <c r="D1642">
        <v>1</v>
      </c>
      <c r="E1642">
        <v>18.893264634146341</v>
      </c>
      <c r="F1642">
        <v>1.9059998989105225</v>
      </c>
      <c r="G1642" t="s">
        <v>17</v>
      </c>
      <c r="H1642" t="s">
        <v>17</v>
      </c>
      <c r="I1642" t="s">
        <v>17</v>
      </c>
      <c r="J1642" t="s">
        <v>17</v>
      </c>
      <c r="K1642" t="s">
        <v>17</v>
      </c>
      <c r="L1642" t="s">
        <v>17</v>
      </c>
      <c r="M1642" t="s">
        <v>17</v>
      </c>
      <c r="N1642" t="s">
        <v>17</v>
      </c>
      <c r="O1642" t="s">
        <v>17</v>
      </c>
      <c r="P1642" t="s">
        <v>17</v>
      </c>
    </row>
    <row r="1643" spans="2:16">
      <c r="B1643">
        <v>2001</v>
      </c>
      <c r="C1643">
        <v>2</v>
      </c>
      <c r="D1643">
        <v>2</v>
      </c>
      <c r="E1643">
        <v>29.814399999999996</v>
      </c>
      <c r="F1643">
        <v>1.9390844106674194</v>
      </c>
      <c r="G1643" t="s">
        <v>17</v>
      </c>
      <c r="H1643" t="s">
        <v>17</v>
      </c>
      <c r="I1643" t="s">
        <v>17</v>
      </c>
      <c r="J1643" t="s">
        <v>17</v>
      </c>
      <c r="K1643" t="s">
        <v>17</v>
      </c>
      <c r="L1643" t="s">
        <v>17</v>
      </c>
      <c r="M1643" t="s">
        <v>17</v>
      </c>
      <c r="N1643" t="s">
        <v>17</v>
      </c>
      <c r="O1643" t="s">
        <v>17</v>
      </c>
      <c r="P1643" t="s">
        <v>17</v>
      </c>
    </row>
    <row r="1644" spans="2:16">
      <c r="B1644">
        <v>2001</v>
      </c>
      <c r="C1644">
        <v>2</v>
      </c>
      <c r="D1644">
        <v>3</v>
      </c>
      <c r="E1644">
        <v>24.106033170731713</v>
      </c>
      <c r="F1644" s="5">
        <v>2.3204684257507324</v>
      </c>
      <c r="G1644" t="s">
        <v>17</v>
      </c>
      <c r="H1644" t="s">
        <v>17</v>
      </c>
      <c r="I1644" t="s">
        <v>17</v>
      </c>
      <c r="J1644" t="s">
        <v>17</v>
      </c>
      <c r="K1644" t="s">
        <v>17</v>
      </c>
      <c r="L1644" t="s">
        <v>17</v>
      </c>
      <c r="M1644" t="s">
        <v>17</v>
      </c>
      <c r="N1644" t="s">
        <v>17</v>
      </c>
      <c r="O1644" t="s">
        <v>17</v>
      </c>
      <c r="P1644" t="s">
        <v>17</v>
      </c>
    </row>
    <row r="1645" spans="2:16">
      <c r="B1645">
        <v>2001</v>
      </c>
      <c r="C1645">
        <v>2</v>
      </c>
      <c r="D1645">
        <v>4</v>
      </c>
      <c r="E1645">
        <v>23.036334146341463</v>
      </c>
      <c r="F1645" s="5">
        <v>2.4736042022705078</v>
      </c>
      <c r="G1645" t="s">
        <v>17</v>
      </c>
      <c r="H1645" t="s">
        <v>17</v>
      </c>
      <c r="I1645" t="s">
        <v>17</v>
      </c>
      <c r="J1645" t="s">
        <v>17</v>
      </c>
      <c r="K1645" t="s">
        <v>17</v>
      </c>
      <c r="L1645" t="s">
        <v>17</v>
      </c>
      <c r="M1645" t="s">
        <v>17</v>
      </c>
      <c r="N1645" t="s">
        <v>17</v>
      </c>
      <c r="O1645" t="s">
        <v>17</v>
      </c>
      <c r="P1645" t="s">
        <v>17</v>
      </c>
    </row>
    <row r="1646" spans="2:16">
      <c r="B1646">
        <v>2001</v>
      </c>
      <c r="C1646">
        <v>2</v>
      </c>
      <c r="D1646">
        <v>5</v>
      </c>
      <c r="E1646">
        <v>28.604842682926833</v>
      </c>
      <c r="F1646" s="5">
        <v>2.4157588481903076</v>
      </c>
      <c r="G1646" t="s">
        <v>17</v>
      </c>
      <c r="H1646" t="s">
        <v>17</v>
      </c>
      <c r="I1646" t="s">
        <v>17</v>
      </c>
      <c r="J1646" t="s">
        <v>17</v>
      </c>
      <c r="K1646" t="s">
        <v>17</v>
      </c>
      <c r="L1646" t="s">
        <v>17</v>
      </c>
      <c r="M1646" t="s">
        <v>17</v>
      </c>
      <c r="N1646" t="s">
        <v>17</v>
      </c>
      <c r="O1646" t="s">
        <v>17</v>
      </c>
      <c r="P1646" t="s">
        <v>17</v>
      </c>
    </row>
    <row r="1647" spans="2:16">
      <c r="B1647">
        <v>2001</v>
      </c>
      <c r="C1647">
        <v>2</v>
      </c>
      <c r="D1647">
        <v>6</v>
      </c>
      <c r="E1647">
        <v>20.63787804878049</v>
      </c>
      <c r="F1647" s="5">
        <v>2.7410228252410889</v>
      </c>
      <c r="G1647" t="s">
        <v>17</v>
      </c>
      <c r="H1647" t="s">
        <v>17</v>
      </c>
      <c r="I1647" t="s">
        <v>17</v>
      </c>
      <c r="J1647" t="s">
        <v>17</v>
      </c>
      <c r="K1647" t="s">
        <v>17</v>
      </c>
      <c r="L1647" t="s">
        <v>17</v>
      </c>
      <c r="M1647" t="s">
        <v>17</v>
      </c>
      <c r="N1647" t="s">
        <v>17</v>
      </c>
      <c r="O1647" t="s">
        <v>17</v>
      </c>
      <c r="P1647" t="s">
        <v>17</v>
      </c>
    </row>
    <row r="1648" spans="2:16">
      <c r="B1648">
        <v>2001</v>
      </c>
      <c r="C1648">
        <v>2</v>
      </c>
      <c r="D1648">
        <v>7</v>
      </c>
      <c r="E1648">
        <v>8.4038926829268288</v>
      </c>
      <c r="F1648" s="5">
        <v>2.506397008895874</v>
      </c>
      <c r="G1648" t="s">
        <v>17</v>
      </c>
      <c r="H1648" t="s">
        <v>17</v>
      </c>
      <c r="I1648" t="s">
        <v>17</v>
      </c>
      <c r="J1648" t="s">
        <v>17</v>
      </c>
      <c r="K1648" t="s">
        <v>17</v>
      </c>
      <c r="L1648" t="s">
        <v>17</v>
      </c>
      <c r="M1648" t="s">
        <v>17</v>
      </c>
      <c r="N1648" t="s">
        <v>17</v>
      </c>
      <c r="O1648" t="s">
        <v>17</v>
      </c>
      <c r="P1648" t="s">
        <v>17</v>
      </c>
    </row>
    <row r="1649" spans="2:16">
      <c r="B1649">
        <v>2001</v>
      </c>
      <c r="C1649">
        <v>2</v>
      </c>
      <c r="D1649">
        <v>8</v>
      </c>
      <c r="E1649">
        <v>22.72397707317073</v>
      </c>
      <c r="F1649">
        <v>2.5476338863372803</v>
      </c>
      <c r="G1649" t="s">
        <v>17</v>
      </c>
      <c r="H1649" t="s">
        <v>17</v>
      </c>
      <c r="I1649" t="s">
        <v>17</v>
      </c>
      <c r="J1649" t="s">
        <v>17</v>
      </c>
      <c r="K1649" t="s">
        <v>17</v>
      </c>
      <c r="L1649" t="s">
        <v>17</v>
      </c>
      <c r="M1649" t="s">
        <v>17</v>
      </c>
      <c r="N1649" t="s">
        <v>17</v>
      </c>
      <c r="O1649" t="s">
        <v>17</v>
      </c>
      <c r="P1649" t="s">
        <v>17</v>
      </c>
    </row>
    <row r="1650" spans="2:16">
      <c r="B1650">
        <v>2001</v>
      </c>
      <c r="C1650">
        <v>2</v>
      </c>
      <c r="D1650">
        <v>9</v>
      </c>
      <c r="E1650">
        <v>18.427208048780486</v>
      </c>
      <c r="F1650">
        <v>2.4127006530761719</v>
      </c>
      <c r="G1650" t="s">
        <v>17</v>
      </c>
      <c r="H1650" t="s">
        <v>17</v>
      </c>
      <c r="I1650" t="s">
        <v>17</v>
      </c>
      <c r="J1650" t="s">
        <v>17</v>
      </c>
      <c r="K1650" t="s">
        <v>17</v>
      </c>
      <c r="L1650" t="s">
        <v>17</v>
      </c>
      <c r="M1650" t="s">
        <v>17</v>
      </c>
      <c r="N1650" t="s">
        <v>17</v>
      </c>
      <c r="O1650" t="s">
        <v>17</v>
      </c>
      <c r="P1650" t="s">
        <v>17</v>
      </c>
    </row>
    <row r="1651" spans="2:16">
      <c r="B1651">
        <v>2001</v>
      </c>
      <c r="C1651">
        <v>2</v>
      </c>
      <c r="D1651">
        <v>10</v>
      </c>
      <c r="E1651">
        <v>29.120273170731707</v>
      </c>
      <c r="F1651">
        <v>2.2262308597564697</v>
      </c>
      <c r="G1651" t="s">
        <v>17</v>
      </c>
      <c r="H1651" t="s">
        <v>17</v>
      </c>
      <c r="I1651" t="s">
        <v>17</v>
      </c>
      <c r="J1651" t="s">
        <v>17</v>
      </c>
      <c r="K1651" t="s">
        <v>17</v>
      </c>
      <c r="L1651" t="s">
        <v>17</v>
      </c>
      <c r="M1651" t="s">
        <v>17</v>
      </c>
      <c r="N1651" t="s">
        <v>17</v>
      </c>
      <c r="O1651" t="s">
        <v>17</v>
      </c>
      <c r="P1651" t="s">
        <v>17</v>
      </c>
    </row>
    <row r="1652" spans="2:16">
      <c r="B1652">
        <v>2001</v>
      </c>
      <c r="C1652">
        <v>2</v>
      </c>
      <c r="D1652">
        <v>11</v>
      </c>
      <c r="E1652">
        <v>32.68056536585366</v>
      </c>
      <c r="F1652">
        <v>2.1784656047821045</v>
      </c>
      <c r="G1652" t="s">
        <v>17</v>
      </c>
      <c r="H1652" t="s">
        <v>17</v>
      </c>
      <c r="I1652" t="s">
        <v>17</v>
      </c>
      <c r="J1652" t="s">
        <v>17</v>
      </c>
      <c r="K1652" t="s">
        <v>17</v>
      </c>
      <c r="L1652" t="s">
        <v>17</v>
      </c>
      <c r="M1652" t="s">
        <v>17</v>
      </c>
      <c r="N1652" t="s">
        <v>17</v>
      </c>
      <c r="O1652" t="s">
        <v>17</v>
      </c>
      <c r="P1652" t="s">
        <v>17</v>
      </c>
    </row>
    <row r="1653" spans="2:16">
      <c r="B1653">
        <v>2001</v>
      </c>
      <c r="C1653">
        <v>2</v>
      </c>
      <c r="D1653">
        <v>12</v>
      </c>
      <c r="E1653">
        <v>15.798202682926826</v>
      </c>
      <c r="F1653">
        <v>2.3331050872802734</v>
      </c>
      <c r="G1653" t="s">
        <v>17</v>
      </c>
      <c r="H1653" t="s">
        <v>17</v>
      </c>
      <c r="I1653" t="s">
        <v>17</v>
      </c>
      <c r="J1653" t="s">
        <v>17</v>
      </c>
      <c r="K1653" t="s">
        <v>17</v>
      </c>
      <c r="L1653" t="s">
        <v>17</v>
      </c>
      <c r="M1653" t="s">
        <v>17</v>
      </c>
      <c r="N1653" t="s">
        <v>17</v>
      </c>
      <c r="O1653" t="s">
        <v>17</v>
      </c>
      <c r="P1653" t="s">
        <v>17</v>
      </c>
    </row>
    <row r="1654" spans="2:16">
      <c r="B1654">
        <v>2001</v>
      </c>
      <c r="C1654">
        <v>2</v>
      </c>
      <c r="D1654">
        <v>13</v>
      </c>
      <c r="E1654">
        <v>26.150608536585363</v>
      </c>
      <c r="F1654">
        <v>2.5702559947967529</v>
      </c>
      <c r="G1654" t="s">
        <v>17</v>
      </c>
      <c r="H1654" t="s">
        <v>17</v>
      </c>
      <c r="I1654" t="s">
        <v>17</v>
      </c>
      <c r="J1654" t="s">
        <v>17</v>
      </c>
      <c r="K1654" t="s">
        <v>17</v>
      </c>
      <c r="L1654" t="s">
        <v>17</v>
      </c>
      <c r="M1654" t="s">
        <v>17</v>
      </c>
      <c r="N1654" t="s">
        <v>17</v>
      </c>
      <c r="O1654" t="s">
        <v>17</v>
      </c>
      <c r="P1654" t="s">
        <v>17</v>
      </c>
    </row>
    <row r="1655" spans="2:16">
      <c r="B1655">
        <v>2001</v>
      </c>
      <c r="C1655">
        <v>2</v>
      </c>
      <c r="D1655">
        <v>14</v>
      </c>
      <c r="E1655">
        <v>26.02975609756097</v>
      </c>
      <c r="F1655">
        <v>2.3002283573150635</v>
      </c>
      <c r="G1655" t="s">
        <v>17</v>
      </c>
      <c r="H1655" t="s">
        <v>17</v>
      </c>
      <c r="I1655" t="s">
        <v>17</v>
      </c>
      <c r="J1655" t="s">
        <v>17</v>
      </c>
      <c r="K1655" t="s">
        <v>17</v>
      </c>
      <c r="L1655" t="s">
        <v>17</v>
      </c>
      <c r="M1655" t="s">
        <v>17</v>
      </c>
      <c r="N1655" t="s">
        <v>17</v>
      </c>
      <c r="O1655" t="s">
        <v>17</v>
      </c>
      <c r="P1655" t="s">
        <v>17</v>
      </c>
    </row>
    <row r="1656" spans="2:16">
      <c r="B1656">
        <v>2001</v>
      </c>
      <c r="C1656">
        <v>3</v>
      </c>
      <c r="D1656">
        <v>1</v>
      </c>
      <c r="E1656">
        <v>16.250004878048777</v>
      </c>
      <c r="F1656">
        <v>2.5285003185272217</v>
      </c>
      <c r="G1656" t="s">
        <v>17</v>
      </c>
      <c r="H1656" t="s">
        <v>17</v>
      </c>
      <c r="I1656" t="s">
        <v>17</v>
      </c>
      <c r="J1656" t="s">
        <v>17</v>
      </c>
      <c r="K1656" t="s">
        <v>17</v>
      </c>
      <c r="L1656" t="s">
        <v>17</v>
      </c>
      <c r="M1656" t="s">
        <v>17</v>
      </c>
      <c r="N1656" t="s">
        <v>17</v>
      </c>
      <c r="O1656" t="s">
        <v>17</v>
      </c>
      <c r="P1656" t="s">
        <v>17</v>
      </c>
    </row>
    <row r="1657" spans="2:16">
      <c r="B1657">
        <v>2001</v>
      </c>
      <c r="C1657">
        <v>3</v>
      </c>
      <c r="D1657">
        <v>2</v>
      </c>
      <c r="E1657">
        <v>28.708341951219509</v>
      </c>
      <c r="F1657">
        <v>1.8582679033279419</v>
      </c>
      <c r="G1657" t="s">
        <v>17</v>
      </c>
      <c r="H1657" t="s">
        <v>17</v>
      </c>
      <c r="I1657" t="s">
        <v>17</v>
      </c>
      <c r="J1657" t="s">
        <v>17</v>
      </c>
      <c r="K1657" t="s">
        <v>17</v>
      </c>
      <c r="L1657" t="s">
        <v>17</v>
      </c>
      <c r="M1657" t="s">
        <v>17</v>
      </c>
      <c r="N1657" t="s">
        <v>17</v>
      </c>
      <c r="O1657" t="s">
        <v>17</v>
      </c>
      <c r="P1657" t="s">
        <v>17</v>
      </c>
    </row>
    <row r="1658" spans="2:16">
      <c r="B1658">
        <v>2001</v>
      </c>
      <c r="C1658">
        <v>3</v>
      </c>
      <c r="D1658">
        <v>3</v>
      </c>
      <c r="E1658">
        <v>15.166671219512192</v>
      </c>
      <c r="F1658" s="5">
        <v>2.7043232917785645</v>
      </c>
      <c r="G1658" t="s">
        <v>17</v>
      </c>
      <c r="H1658" t="s">
        <v>17</v>
      </c>
      <c r="I1658" t="s">
        <v>17</v>
      </c>
      <c r="J1658" t="s">
        <v>17</v>
      </c>
      <c r="K1658" t="s">
        <v>17</v>
      </c>
      <c r="L1658" t="s">
        <v>17</v>
      </c>
      <c r="M1658" t="s">
        <v>17</v>
      </c>
      <c r="N1658" t="s">
        <v>17</v>
      </c>
      <c r="O1658" t="s">
        <v>17</v>
      </c>
      <c r="P1658" t="s">
        <v>17</v>
      </c>
    </row>
    <row r="1659" spans="2:16">
      <c r="B1659">
        <v>2001</v>
      </c>
      <c r="C1659">
        <v>3</v>
      </c>
      <c r="D1659">
        <v>4</v>
      </c>
      <c r="E1659">
        <v>21.548919512195127</v>
      </c>
      <c r="F1659" s="5">
        <v>2.4195446968078613</v>
      </c>
      <c r="G1659" t="s">
        <v>17</v>
      </c>
      <c r="H1659" t="s">
        <v>17</v>
      </c>
      <c r="I1659" t="s">
        <v>17</v>
      </c>
      <c r="J1659" t="s">
        <v>17</v>
      </c>
      <c r="K1659" t="s">
        <v>17</v>
      </c>
      <c r="L1659" t="s">
        <v>17</v>
      </c>
      <c r="M1659" t="s">
        <v>17</v>
      </c>
      <c r="N1659" t="s">
        <v>17</v>
      </c>
      <c r="O1659" t="s">
        <v>17</v>
      </c>
      <c r="P1659" t="s">
        <v>17</v>
      </c>
    </row>
    <row r="1660" spans="2:16">
      <c r="B1660">
        <v>2001</v>
      </c>
      <c r="C1660">
        <v>3</v>
      </c>
      <c r="D1660">
        <v>5</v>
      </c>
      <c r="E1660">
        <v>31.616857317073176</v>
      </c>
      <c r="F1660" s="5">
        <v>2.4616053104400635</v>
      </c>
      <c r="G1660" t="s">
        <v>17</v>
      </c>
      <c r="H1660" t="s">
        <v>17</v>
      </c>
      <c r="I1660" t="s">
        <v>17</v>
      </c>
      <c r="J1660" t="s">
        <v>17</v>
      </c>
      <c r="K1660" t="s">
        <v>17</v>
      </c>
      <c r="L1660" t="s">
        <v>17</v>
      </c>
      <c r="M1660" t="s">
        <v>17</v>
      </c>
      <c r="N1660" t="s">
        <v>17</v>
      </c>
      <c r="O1660" t="s">
        <v>17</v>
      </c>
      <c r="P1660" t="s">
        <v>17</v>
      </c>
    </row>
    <row r="1661" spans="2:16">
      <c r="B1661">
        <v>2001</v>
      </c>
      <c r="C1661">
        <v>3</v>
      </c>
      <c r="D1661">
        <v>6</v>
      </c>
      <c r="E1661">
        <v>26.41958268292683</v>
      </c>
      <c r="F1661" s="5">
        <v>2.7018177509307861</v>
      </c>
      <c r="G1661" t="s">
        <v>17</v>
      </c>
      <c r="H1661" t="s">
        <v>17</v>
      </c>
      <c r="I1661" t="s">
        <v>17</v>
      </c>
      <c r="J1661" t="s">
        <v>17</v>
      </c>
      <c r="K1661" t="s">
        <v>17</v>
      </c>
      <c r="L1661" t="s">
        <v>17</v>
      </c>
      <c r="M1661" t="s">
        <v>17</v>
      </c>
      <c r="N1661" t="s">
        <v>17</v>
      </c>
      <c r="O1661" t="s">
        <v>17</v>
      </c>
      <c r="P1661" t="s">
        <v>17</v>
      </c>
    </row>
    <row r="1662" spans="2:16">
      <c r="B1662">
        <v>2001</v>
      </c>
      <c r="C1662">
        <v>3</v>
      </c>
      <c r="D1662">
        <v>7</v>
      </c>
      <c r="E1662">
        <v>20.339775365853662</v>
      </c>
      <c r="F1662" s="5">
        <v>2.7302510738372803</v>
      </c>
      <c r="G1662" t="s">
        <v>17</v>
      </c>
      <c r="H1662" t="s">
        <v>17</v>
      </c>
      <c r="I1662" t="s">
        <v>17</v>
      </c>
      <c r="J1662" t="s">
        <v>17</v>
      </c>
      <c r="K1662" t="s">
        <v>17</v>
      </c>
      <c r="L1662" t="s">
        <v>17</v>
      </c>
      <c r="M1662" t="s">
        <v>17</v>
      </c>
      <c r="N1662" t="s">
        <v>17</v>
      </c>
      <c r="O1662" t="s">
        <v>17</v>
      </c>
      <c r="P1662" t="s">
        <v>17</v>
      </c>
    </row>
    <row r="1663" spans="2:16">
      <c r="B1663">
        <v>2001</v>
      </c>
      <c r="C1663">
        <v>3</v>
      </c>
      <c r="D1663">
        <v>8</v>
      </c>
      <c r="E1663">
        <v>23.426780487804873</v>
      </c>
      <c r="F1663">
        <v>2.2809088230133057</v>
      </c>
      <c r="G1663" t="s">
        <v>17</v>
      </c>
      <c r="H1663" t="s">
        <v>17</v>
      </c>
      <c r="I1663" t="s">
        <v>17</v>
      </c>
      <c r="J1663" t="s">
        <v>17</v>
      </c>
      <c r="K1663" t="s">
        <v>17</v>
      </c>
      <c r="L1663" t="s">
        <v>17</v>
      </c>
      <c r="M1663" t="s">
        <v>17</v>
      </c>
      <c r="N1663" t="s">
        <v>17</v>
      </c>
      <c r="O1663" t="s">
        <v>17</v>
      </c>
      <c r="P1663" t="s">
        <v>17</v>
      </c>
    </row>
    <row r="1664" spans="2:16">
      <c r="B1664">
        <v>2001</v>
      </c>
      <c r="C1664">
        <v>3</v>
      </c>
      <c r="D1664">
        <v>9</v>
      </c>
      <c r="E1664">
        <v>28.938271463414633</v>
      </c>
      <c r="F1664">
        <v>2.4612185955047607</v>
      </c>
      <c r="G1664" t="s">
        <v>17</v>
      </c>
      <c r="H1664" t="s">
        <v>17</v>
      </c>
      <c r="I1664" t="s">
        <v>17</v>
      </c>
      <c r="J1664" t="s">
        <v>17</v>
      </c>
      <c r="K1664" t="s">
        <v>17</v>
      </c>
      <c r="L1664" t="s">
        <v>17</v>
      </c>
      <c r="M1664" t="s">
        <v>17</v>
      </c>
      <c r="N1664" t="s">
        <v>17</v>
      </c>
      <c r="O1664" t="s">
        <v>17</v>
      </c>
      <c r="P1664" t="s">
        <v>17</v>
      </c>
    </row>
    <row r="1665" spans="2:16">
      <c r="B1665">
        <v>2001</v>
      </c>
      <c r="C1665">
        <v>3</v>
      </c>
      <c r="D1665">
        <v>10</v>
      </c>
      <c r="E1665">
        <v>30.098454878048777</v>
      </c>
      <c r="F1665">
        <v>2.4558348655700684</v>
      </c>
      <c r="G1665" t="s">
        <v>17</v>
      </c>
      <c r="H1665" t="s">
        <v>17</v>
      </c>
      <c r="I1665" t="s">
        <v>17</v>
      </c>
      <c r="J1665" t="s">
        <v>17</v>
      </c>
      <c r="K1665" t="s">
        <v>17</v>
      </c>
      <c r="L1665" t="s">
        <v>17</v>
      </c>
      <c r="M1665" t="s">
        <v>17</v>
      </c>
      <c r="N1665" t="s">
        <v>17</v>
      </c>
      <c r="O1665" t="s">
        <v>17</v>
      </c>
      <c r="P1665" t="s">
        <v>17</v>
      </c>
    </row>
    <row r="1666" spans="2:16">
      <c r="B1666">
        <v>2001</v>
      </c>
      <c r="C1666">
        <v>3</v>
      </c>
      <c r="D1666">
        <v>11</v>
      </c>
      <c r="E1666">
        <v>27.263897073170725</v>
      </c>
      <c r="F1666">
        <v>2.6301701068878174</v>
      </c>
      <c r="G1666" t="s">
        <v>17</v>
      </c>
      <c r="H1666" t="s">
        <v>17</v>
      </c>
      <c r="I1666" t="s">
        <v>17</v>
      </c>
      <c r="J1666" t="s">
        <v>17</v>
      </c>
      <c r="K1666" t="s">
        <v>17</v>
      </c>
      <c r="L1666" t="s">
        <v>17</v>
      </c>
      <c r="M1666" t="s">
        <v>17</v>
      </c>
      <c r="N1666" t="s">
        <v>17</v>
      </c>
      <c r="O1666" t="s">
        <v>17</v>
      </c>
      <c r="P1666" t="s">
        <v>17</v>
      </c>
    </row>
    <row r="1667" spans="2:16">
      <c r="B1667">
        <v>2001</v>
      </c>
      <c r="C1667">
        <v>3</v>
      </c>
      <c r="D1667">
        <v>12</v>
      </c>
      <c r="E1667">
        <v>34.807361707317071</v>
      </c>
      <c r="F1667">
        <v>2.0152280330657959</v>
      </c>
      <c r="G1667" t="s">
        <v>17</v>
      </c>
      <c r="H1667" t="s">
        <v>17</v>
      </c>
      <c r="I1667" t="s">
        <v>17</v>
      </c>
      <c r="J1667" t="s">
        <v>17</v>
      </c>
      <c r="K1667" t="s">
        <v>17</v>
      </c>
      <c r="L1667" t="s">
        <v>17</v>
      </c>
      <c r="M1667" t="s">
        <v>17</v>
      </c>
      <c r="N1667" t="s">
        <v>17</v>
      </c>
      <c r="O1667" t="s">
        <v>17</v>
      </c>
      <c r="P1667" t="s">
        <v>17</v>
      </c>
    </row>
    <row r="1668" spans="2:16">
      <c r="B1668">
        <v>2001</v>
      </c>
      <c r="C1668">
        <v>3</v>
      </c>
      <c r="D1668">
        <v>13</v>
      </c>
      <c r="E1668">
        <v>29.746639999999996</v>
      </c>
      <c r="F1668">
        <v>2.5533089637756348</v>
      </c>
      <c r="G1668" t="s">
        <v>17</v>
      </c>
      <c r="H1668" t="s">
        <v>17</v>
      </c>
      <c r="I1668" t="s">
        <v>17</v>
      </c>
      <c r="J1668" t="s">
        <v>17</v>
      </c>
      <c r="K1668" t="s">
        <v>17</v>
      </c>
      <c r="L1668" t="s">
        <v>17</v>
      </c>
      <c r="M1668" t="s">
        <v>17</v>
      </c>
      <c r="N1668" t="s">
        <v>17</v>
      </c>
      <c r="O1668" t="s">
        <v>17</v>
      </c>
      <c r="P1668" t="s">
        <v>17</v>
      </c>
    </row>
    <row r="1669" spans="2:16">
      <c r="B1669">
        <v>2001</v>
      </c>
      <c r="C1669">
        <v>3</v>
      </c>
      <c r="D1669">
        <v>14</v>
      </c>
      <c r="E1669">
        <v>28.185061219512193</v>
      </c>
      <c r="F1669">
        <v>2.283851146697998</v>
      </c>
      <c r="G1669" t="s">
        <v>17</v>
      </c>
      <c r="H1669" t="s">
        <v>17</v>
      </c>
      <c r="I1669" t="s">
        <v>17</v>
      </c>
      <c r="J1669" t="s">
        <v>17</v>
      </c>
      <c r="K1669" t="s">
        <v>17</v>
      </c>
      <c r="L1669" t="s">
        <v>17</v>
      </c>
      <c r="M1669" t="s">
        <v>17</v>
      </c>
      <c r="N1669" t="s">
        <v>17</v>
      </c>
      <c r="O1669" t="s">
        <v>17</v>
      </c>
      <c r="P1669" t="s">
        <v>17</v>
      </c>
    </row>
    <row r="1670" spans="2:16">
      <c r="B1670">
        <v>2001</v>
      </c>
      <c r="C1670">
        <v>4</v>
      </c>
      <c r="D1670">
        <v>1</v>
      </c>
      <c r="E1670">
        <v>19.632427073170735</v>
      </c>
      <c r="F1670">
        <v>2.2555255889892578</v>
      </c>
      <c r="G1670" t="s">
        <v>17</v>
      </c>
      <c r="H1670" t="s">
        <v>17</v>
      </c>
      <c r="I1670" t="s">
        <v>17</v>
      </c>
      <c r="J1670" t="s">
        <v>17</v>
      </c>
      <c r="K1670" t="s">
        <v>17</v>
      </c>
      <c r="L1670" t="s">
        <v>17</v>
      </c>
      <c r="M1670" t="s">
        <v>17</v>
      </c>
      <c r="N1670" t="s">
        <v>17</v>
      </c>
      <c r="O1670" t="s">
        <v>17</v>
      </c>
      <c r="P1670" t="s">
        <v>17</v>
      </c>
    </row>
    <row r="1671" spans="2:16">
      <c r="B1671">
        <v>2001</v>
      </c>
      <c r="C1671">
        <v>4</v>
      </c>
      <c r="D1671">
        <v>2</v>
      </c>
      <c r="E1671">
        <v>29.689415853658538</v>
      </c>
      <c r="F1671">
        <v>2.0128376483917236</v>
      </c>
      <c r="G1671" t="s">
        <v>17</v>
      </c>
      <c r="H1671" t="s">
        <v>17</v>
      </c>
      <c r="I1671" t="s">
        <v>17</v>
      </c>
      <c r="J1671" t="s">
        <v>17</v>
      </c>
      <c r="K1671" t="s">
        <v>17</v>
      </c>
      <c r="L1671" t="s">
        <v>17</v>
      </c>
      <c r="M1671" t="s">
        <v>17</v>
      </c>
      <c r="N1671" t="s">
        <v>17</v>
      </c>
      <c r="O1671" t="s">
        <v>17</v>
      </c>
      <c r="P1671" t="s">
        <v>17</v>
      </c>
    </row>
    <row r="1672" spans="2:16">
      <c r="B1672">
        <v>2001</v>
      </c>
      <c r="C1672">
        <v>4</v>
      </c>
      <c r="D1672">
        <v>3</v>
      </c>
      <c r="E1672" t="s">
        <v>17</v>
      </c>
      <c r="F1672" s="5">
        <v>2.4653749465942383</v>
      </c>
      <c r="G1672" t="s">
        <v>17</v>
      </c>
      <c r="H1672" t="s">
        <v>17</v>
      </c>
      <c r="I1672" t="s">
        <v>17</v>
      </c>
      <c r="J1672" t="s">
        <v>17</v>
      </c>
      <c r="K1672" t="s">
        <v>17</v>
      </c>
      <c r="L1672" t="s">
        <v>17</v>
      </c>
      <c r="M1672" t="s">
        <v>17</v>
      </c>
      <c r="N1672" t="s">
        <v>17</v>
      </c>
      <c r="O1672" t="s">
        <v>17</v>
      </c>
      <c r="P1672" t="s">
        <v>17</v>
      </c>
    </row>
    <row r="1673" spans="2:16">
      <c r="B1673">
        <v>2001</v>
      </c>
      <c r="C1673">
        <v>4</v>
      </c>
      <c r="D1673">
        <v>4</v>
      </c>
      <c r="E1673">
        <v>29.718544390243906</v>
      </c>
      <c r="F1673" s="5">
        <v>2.4275298118591309</v>
      </c>
      <c r="G1673" t="s">
        <v>17</v>
      </c>
      <c r="H1673" t="s">
        <v>17</v>
      </c>
      <c r="I1673" t="s">
        <v>17</v>
      </c>
      <c r="J1673" t="s">
        <v>17</v>
      </c>
      <c r="K1673" t="s">
        <v>17</v>
      </c>
      <c r="L1673" t="s">
        <v>17</v>
      </c>
      <c r="M1673" t="s">
        <v>17</v>
      </c>
      <c r="N1673" t="s">
        <v>17</v>
      </c>
      <c r="O1673" t="s">
        <v>17</v>
      </c>
      <c r="P1673" t="s">
        <v>17</v>
      </c>
    </row>
    <row r="1674" spans="2:16">
      <c r="B1674">
        <v>2001</v>
      </c>
      <c r="C1674">
        <v>4</v>
      </c>
      <c r="D1674">
        <v>5</v>
      </c>
      <c r="E1674">
        <v>25.895269024390245</v>
      </c>
      <c r="F1674" s="5">
        <v>2.6154611110687256</v>
      </c>
      <c r="G1674" t="s">
        <v>17</v>
      </c>
      <c r="H1674" t="s">
        <v>17</v>
      </c>
      <c r="I1674" t="s">
        <v>17</v>
      </c>
      <c r="J1674" t="s">
        <v>17</v>
      </c>
      <c r="K1674" t="s">
        <v>17</v>
      </c>
      <c r="L1674" t="s">
        <v>17</v>
      </c>
      <c r="M1674" t="s">
        <v>17</v>
      </c>
      <c r="N1674" t="s">
        <v>17</v>
      </c>
      <c r="O1674" t="s">
        <v>17</v>
      </c>
      <c r="P1674" t="s">
        <v>17</v>
      </c>
    </row>
    <row r="1675" spans="2:16">
      <c r="B1675">
        <v>2001</v>
      </c>
      <c r="C1675">
        <v>4</v>
      </c>
      <c r="D1675">
        <v>6</v>
      </c>
      <c r="E1675">
        <v>24.542341463414637</v>
      </c>
      <c r="F1675" s="5">
        <v>2.5392673015594482</v>
      </c>
      <c r="G1675" t="s">
        <v>17</v>
      </c>
      <c r="H1675" t="s">
        <v>17</v>
      </c>
      <c r="I1675" t="s">
        <v>17</v>
      </c>
      <c r="J1675" t="s">
        <v>17</v>
      </c>
      <c r="K1675" t="s">
        <v>17</v>
      </c>
      <c r="L1675" t="s">
        <v>17</v>
      </c>
      <c r="M1675" t="s">
        <v>17</v>
      </c>
      <c r="N1675" t="s">
        <v>17</v>
      </c>
      <c r="O1675" t="s">
        <v>17</v>
      </c>
      <c r="P1675" t="s">
        <v>17</v>
      </c>
    </row>
    <row r="1676" spans="2:16">
      <c r="B1676">
        <v>2001</v>
      </c>
      <c r="C1676">
        <v>4</v>
      </c>
      <c r="D1676">
        <v>7</v>
      </c>
      <c r="E1676">
        <v>28.004299024390242</v>
      </c>
      <c r="F1676" s="5">
        <v>2.6466310024261475</v>
      </c>
      <c r="G1676" t="s">
        <v>17</v>
      </c>
      <c r="H1676" t="s">
        <v>17</v>
      </c>
      <c r="I1676" t="s">
        <v>17</v>
      </c>
      <c r="J1676" t="s">
        <v>17</v>
      </c>
      <c r="K1676" t="s">
        <v>17</v>
      </c>
      <c r="L1676" t="s">
        <v>17</v>
      </c>
      <c r="M1676" t="s">
        <v>17</v>
      </c>
      <c r="N1676" t="s">
        <v>17</v>
      </c>
      <c r="O1676" t="s">
        <v>17</v>
      </c>
      <c r="P1676" t="s">
        <v>17</v>
      </c>
    </row>
    <row r="1677" spans="2:16">
      <c r="B1677">
        <v>2001</v>
      </c>
      <c r="C1677">
        <v>4</v>
      </c>
      <c r="D1677">
        <v>8</v>
      </c>
      <c r="E1677">
        <v>23.21916219512195</v>
      </c>
      <c r="F1677">
        <v>2.3297531604766846</v>
      </c>
      <c r="G1677" t="s">
        <v>17</v>
      </c>
      <c r="H1677" t="s">
        <v>17</v>
      </c>
      <c r="I1677" t="s">
        <v>17</v>
      </c>
      <c r="J1677" t="s">
        <v>17</v>
      </c>
      <c r="K1677" t="s">
        <v>17</v>
      </c>
      <c r="L1677" t="s">
        <v>17</v>
      </c>
      <c r="M1677" t="s">
        <v>17</v>
      </c>
      <c r="N1677" t="s">
        <v>17</v>
      </c>
      <c r="O1677" t="s">
        <v>17</v>
      </c>
      <c r="P1677" t="s">
        <v>17</v>
      </c>
    </row>
    <row r="1678" spans="2:16">
      <c r="B1678">
        <v>2001</v>
      </c>
      <c r="C1678">
        <v>4</v>
      </c>
      <c r="D1678">
        <v>9</v>
      </c>
      <c r="E1678">
        <v>24.570230487804874</v>
      </c>
      <c r="F1678">
        <v>2.316577672958374</v>
      </c>
      <c r="G1678" t="s">
        <v>17</v>
      </c>
      <c r="H1678" t="s">
        <v>17</v>
      </c>
      <c r="I1678" t="s">
        <v>17</v>
      </c>
      <c r="J1678" t="s">
        <v>17</v>
      </c>
      <c r="K1678" t="s">
        <v>17</v>
      </c>
      <c r="L1678" t="s">
        <v>17</v>
      </c>
      <c r="M1678" t="s">
        <v>17</v>
      </c>
      <c r="N1678" t="s">
        <v>17</v>
      </c>
      <c r="O1678" t="s">
        <v>17</v>
      </c>
      <c r="P1678" t="s">
        <v>17</v>
      </c>
    </row>
    <row r="1679" spans="2:16">
      <c r="B1679">
        <v>2001</v>
      </c>
      <c r="C1679">
        <v>4</v>
      </c>
      <c r="D1679">
        <v>10</v>
      </c>
      <c r="E1679">
        <v>33.918424878048775</v>
      </c>
      <c r="F1679">
        <v>2.2817764282226562</v>
      </c>
      <c r="G1679" t="s">
        <v>17</v>
      </c>
      <c r="H1679" t="s">
        <v>17</v>
      </c>
      <c r="I1679" t="s">
        <v>17</v>
      </c>
      <c r="J1679" t="s">
        <v>17</v>
      </c>
      <c r="K1679" t="s">
        <v>17</v>
      </c>
      <c r="L1679" t="s">
        <v>17</v>
      </c>
      <c r="M1679" t="s">
        <v>17</v>
      </c>
      <c r="N1679" t="s">
        <v>17</v>
      </c>
      <c r="O1679" t="s">
        <v>17</v>
      </c>
      <c r="P1679" t="s">
        <v>17</v>
      </c>
    </row>
    <row r="1680" spans="2:16">
      <c r="B1680">
        <v>2001</v>
      </c>
      <c r="C1680">
        <v>4</v>
      </c>
      <c r="D1680">
        <v>11</v>
      </c>
      <c r="E1680">
        <v>29.326858536585359</v>
      </c>
      <c r="F1680">
        <v>2.2143385410308838</v>
      </c>
      <c r="G1680" t="s">
        <v>17</v>
      </c>
      <c r="H1680" t="s">
        <v>17</v>
      </c>
      <c r="I1680" t="s">
        <v>17</v>
      </c>
      <c r="J1680" t="s">
        <v>17</v>
      </c>
      <c r="K1680" t="s">
        <v>17</v>
      </c>
      <c r="L1680" t="s">
        <v>17</v>
      </c>
      <c r="M1680" t="s">
        <v>17</v>
      </c>
      <c r="N1680" t="s">
        <v>17</v>
      </c>
      <c r="O1680" t="s">
        <v>17</v>
      </c>
      <c r="P1680" t="s">
        <v>17</v>
      </c>
    </row>
    <row r="1681" spans="2:16">
      <c r="B1681">
        <v>2001</v>
      </c>
      <c r="C1681">
        <v>4</v>
      </c>
      <c r="D1681">
        <v>12</v>
      </c>
      <c r="E1681">
        <v>27.877868780487802</v>
      </c>
      <c r="F1681">
        <v>2.4478564262390137</v>
      </c>
      <c r="G1681" t="s">
        <v>17</v>
      </c>
      <c r="H1681" t="s">
        <v>17</v>
      </c>
      <c r="I1681" t="s">
        <v>17</v>
      </c>
      <c r="J1681" t="s">
        <v>17</v>
      </c>
      <c r="K1681" t="s">
        <v>17</v>
      </c>
      <c r="L1681" t="s">
        <v>17</v>
      </c>
      <c r="M1681" t="s">
        <v>17</v>
      </c>
      <c r="N1681" t="s">
        <v>17</v>
      </c>
      <c r="O1681" t="s">
        <v>17</v>
      </c>
      <c r="P1681" t="s">
        <v>17</v>
      </c>
    </row>
    <row r="1682" spans="2:16">
      <c r="B1682">
        <v>2001</v>
      </c>
      <c r="C1682">
        <v>4</v>
      </c>
      <c r="D1682">
        <v>13</v>
      </c>
      <c r="E1682">
        <v>27.858036585365848</v>
      </c>
      <c r="F1682">
        <v>2.3527202606201172</v>
      </c>
      <c r="G1682" t="s">
        <v>17</v>
      </c>
      <c r="H1682" t="s">
        <v>17</v>
      </c>
      <c r="I1682" t="s">
        <v>17</v>
      </c>
      <c r="J1682" t="s">
        <v>17</v>
      </c>
      <c r="K1682" t="s">
        <v>17</v>
      </c>
      <c r="L1682" t="s">
        <v>17</v>
      </c>
      <c r="M1682" t="s">
        <v>17</v>
      </c>
      <c r="N1682" t="s">
        <v>17</v>
      </c>
      <c r="O1682" t="s">
        <v>17</v>
      </c>
      <c r="P1682" t="s">
        <v>17</v>
      </c>
    </row>
    <row r="1683" spans="2:16">
      <c r="B1683">
        <v>2001</v>
      </c>
      <c r="C1683">
        <v>4</v>
      </c>
      <c r="D1683">
        <v>14</v>
      </c>
      <c r="E1683">
        <v>29.40783999999999</v>
      </c>
      <c r="F1683">
        <v>2.1864137649536133</v>
      </c>
      <c r="G1683" t="s">
        <v>17</v>
      </c>
      <c r="H1683" t="s">
        <v>17</v>
      </c>
      <c r="I1683" t="s">
        <v>17</v>
      </c>
      <c r="J1683" t="s">
        <v>17</v>
      </c>
      <c r="K1683" t="s">
        <v>17</v>
      </c>
      <c r="L1683" t="s">
        <v>17</v>
      </c>
      <c r="M1683" t="s">
        <v>17</v>
      </c>
      <c r="N1683" t="s">
        <v>17</v>
      </c>
      <c r="O1683" t="s">
        <v>17</v>
      </c>
      <c r="P1683" t="s">
        <v>17</v>
      </c>
    </row>
    <row r="1684" spans="2:16">
      <c r="B1684">
        <v>2002</v>
      </c>
      <c r="C1684">
        <v>1</v>
      </c>
      <c r="D1684">
        <v>1</v>
      </c>
      <c r="E1684">
        <v>31.45055609756098</v>
      </c>
      <c r="F1684">
        <v>1.9719483852386475</v>
      </c>
      <c r="G1684" t="s">
        <v>17</v>
      </c>
      <c r="H1684" t="s">
        <v>17</v>
      </c>
      <c r="I1684" t="s">
        <v>17</v>
      </c>
      <c r="J1684" t="s">
        <v>17</v>
      </c>
      <c r="K1684" t="s">
        <v>17</v>
      </c>
      <c r="L1684" t="s">
        <v>17</v>
      </c>
      <c r="M1684" t="s">
        <v>17</v>
      </c>
      <c r="N1684" t="s">
        <v>17</v>
      </c>
      <c r="O1684" t="s">
        <v>17</v>
      </c>
      <c r="P1684" t="s">
        <v>17</v>
      </c>
    </row>
    <row r="1685" spans="2:16">
      <c r="B1685">
        <v>2002</v>
      </c>
      <c r="C1685">
        <v>1</v>
      </c>
      <c r="D1685">
        <v>2</v>
      </c>
      <c r="E1685">
        <v>32.356432926829264</v>
      </c>
      <c r="F1685">
        <v>1.8746379613876343</v>
      </c>
      <c r="G1685" t="s">
        <v>17</v>
      </c>
      <c r="H1685" t="s">
        <v>17</v>
      </c>
      <c r="I1685" t="s">
        <v>17</v>
      </c>
      <c r="J1685" t="s">
        <v>17</v>
      </c>
      <c r="K1685" t="s">
        <v>17</v>
      </c>
      <c r="L1685" t="s">
        <v>17</v>
      </c>
      <c r="M1685" t="s">
        <v>17</v>
      </c>
      <c r="N1685" t="s">
        <v>17</v>
      </c>
      <c r="O1685" t="s">
        <v>17</v>
      </c>
      <c r="P1685" t="s">
        <v>17</v>
      </c>
    </row>
    <row r="1686" spans="2:16">
      <c r="B1686">
        <v>2002</v>
      </c>
      <c r="C1686">
        <v>1</v>
      </c>
      <c r="D1686">
        <v>3</v>
      </c>
      <c r="E1686">
        <v>52.871392682926803</v>
      </c>
      <c r="F1686">
        <v>1.9373047351837158</v>
      </c>
      <c r="G1686" t="s">
        <v>17</v>
      </c>
      <c r="H1686" t="s">
        <v>17</v>
      </c>
      <c r="I1686" t="s">
        <v>17</v>
      </c>
      <c r="J1686" t="s">
        <v>17</v>
      </c>
      <c r="K1686" t="s">
        <v>17</v>
      </c>
      <c r="L1686" t="s">
        <v>17</v>
      </c>
      <c r="M1686" t="s">
        <v>17</v>
      </c>
      <c r="N1686" t="s">
        <v>17</v>
      </c>
      <c r="O1686" t="s">
        <v>17</v>
      </c>
      <c r="P1686" t="s">
        <v>17</v>
      </c>
    </row>
    <row r="1687" spans="2:16">
      <c r="B1687">
        <v>2002</v>
      </c>
      <c r="C1687">
        <v>1</v>
      </c>
      <c r="D1687">
        <v>4</v>
      </c>
      <c r="E1687">
        <v>43.183365365853668</v>
      </c>
      <c r="F1687">
        <v>2.0914719104766846</v>
      </c>
      <c r="G1687" t="s">
        <v>17</v>
      </c>
      <c r="H1687" t="s">
        <v>17</v>
      </c>
      <c r="I1687" t="s">
        <v>17</v>
      </c>
      <c r="J1687" t="s">
        <v>17</v>
      </c>
      <c r="K1687" t="s">
        <v>17</v>
      </c>
      <c r="L1687" t="s">
        <v>17</v>
      </c>
      <c r="M1687" t="s">
        <v>17</v>
      </c>
      <c r="N1687" t="s">
        <v>17</v>
      </c>
      <c r="O1687" t="s">
        <v>17</v>
      </c>
      <c r="P1687" t="s">
        <v>17</v>
      </c>
    </row>
    <row r="1688" spans="2:16">
      <c r="B1688">
        <v>2002</v>
      </c>
      <c r="C1688">
        <v>1</v>
      </c>
      <c r="D1688">
        <v>5</v>
      </c>
      <c r="E1688">
        <v>41.637693658536591</v>
      </c>
      <c r="F1688">
        <v>2.5064704418182373</v>
      </c>
      <c r="G1688" t="s">
        <v>17</v>
      </c>
      <c r="H1688" t="s">
        <v>17</v>
      </c>
      <c r="I1688" t="s">
        <v>17</v>
      </c>
      <c r="J1688" t="s">
        <v>17</v>
      </c>
      <c r="K1688" t="s">
        <v>17</v>
      </c>
      <c r="L1688" t="s">
        <v>17</v>
      </c>
      <c r="M1688" t="s">
        <v>17</v>
      </c>
      <c r="N1688" t="s">
        <v>17</v>
      </c>
      <c r="O1688" t="s">
        <v>17</v>
      </c>
      <c r="P1688" t="s">
        <v>17</v>
      </c>
    </row>
    <row r="1689" spans="2:16">
      <c r="B1689">
        <v>2002</v>
      </c>
      <c r="C1689">
        <v>1</v>
      </c>
      <c r="D1689">
        <v>6</v>
      </c>
      <c r="E1689">
        <v>45.524184146341469</v>
      </c>
      <c r="F1689">
        <v>2.5266757011413574</v>
      </c>
      <c r="G1689" t="s">
        <v>17</v>
      </c>
      <c r="H1689" t="s">
        <v>17</v>
      </c>
      <c r="I1689" t="s">
        <v>17</v>
      </c>
      <c r="J1689" t="s">
        <v>17</v>
      </c>
      <c r="K1689" t="s">
        <v>17</v>
      </c>
      <c r="L1689" t="s">
        <v>17</v>
      </c>
      <c r="M1689" t="s">
        <v>17</v>
      </c>
      <c r="N1689" t="s">
        <v>17</v>
      </c>
      <c r="O1689" t="s">
        <v>17</v>
      </c>
      <c r="P1689" t="s">
        <v>17</v>
      </c>
    </row>
    <row r="1690" spans="2:16">
      <c r="B1690">
        <v>2002</v>
      </c>
      <c r="C1690">
        <v>1</v>
      </c>
      <c r="D1690">
        <v>7</v>
      </c>
      <c r="E1690">
        <v>45.760311219512204</v>
      </c>
      <c r="F1690">
        <v>2.6303417682647705</v>
      </c>
      <c r="G1690" t="s">
        <v>17</v>
      </c>
      <c r="H1690" t="s">
        <v>17</v>
      </c>
      <c r="I1690" t="s">
        <v>17</v>
      </c>
      <c r="J1690" t="s">
        <v>17</v>
      </c>
      <c r="K1690" t="s">
        <v>17</v>
      </c>
      <c r="L1690" t="s">
        <v>17</v>
      </c>
      <c r="M1690" t="s">
        <v>17</v>
      </c>
      <c r="N1690" t="s">
        <v>17</v>
      </c>
      <c r="O1690" t="s">
        <v>17</v>
      </c>
      <c r="P1690" t="s">
        <v>17</v>
      </c>
    </row>
    <row r="1691" spans="2:16">
      <c r="B1691">
        <v>2002</v>
      </c>
      <c r="C1691">
        <v>1</v>
      </c>
      <c r="D1691">
        <v>8</v>
      </c>
      <c r="E1691">
        <v>26.663146829268289</v>
      </c>
      <c r="F1691">
        <v>2.5030362606048584</v>
      </c>
      <c r="G1691" t="s">
        <v>17</v>
      </c>
      <c r="H1691" t="s">
        <v>17</v>
      </c>
      <c r="I1691" t="s">
        <v>17</v>
      </c>
      <c r="J1691" t="s">
        <v>17</v>
      </c>
      <c r="K1691" t="s">
        <v>17</v>
      </c>
      <c r="L1691" t="s">
        <v>17</v>
      </c>
      <c r="M1691" t="s">
        <v>17</v>
      </c>
      <c r="N1691" t="s">
        <v>17</v>
      </c>
      <c r="O1691" t="s">
        <v>17</v>
      </c>
      <c r="P1691" t="s">
        <v>17</v>
      </c>
    </row>
    <row r="1692" spans="2:16">
      <c r="B1692">
        <v>2002</v>
      </c>
      <c r="C1692">
        <v>1</v>
      </c>
      <c r="D1692">
        <v>9</v>
      </c>
      <c r="E1692">
        <v>40.70475414634145</v>
      </c>
      <c r="F1692">
        <v>2.5487105846405029</v>
      </c>
      <c r="G1692" t="s">
        <v>17</v>
      </c>
      <c r="H1692" t="s">
        <v>17</v>
      </c>
      <c r="I1692" t="s">
        <v>17</v>
      </c>
      <c r="J1692" t="s">
        <v>17</v>
      </c>
      <c r="K1692" t="s">
        <v>17</v>
      </c>
      <c r="L1692" t="s">
        <v>17</v>
      </c>
      <c r="M1692" t="s">
        <v>17</v>
      </c>
      <c r="N1692" t="s">
        <v>17</v>
      </c>
      <c r="O1692" t="s">
        <v>17</v>
      </c>
      <c r="P1692" t="s">
        <v>17</v>
      </c>
    </row>
    <row r="1693" spans="2:16">
      <c r="B1693">
        <v>2002</v>
      </c>
      <c r="C1693">
        <v>1</v>
      </c>
      <c r="D1693">
        <v>10</v>
      </c>
      <c r="E1693">
        <v>48.08274390243902</v>
      </c>
      <c r="F1693">
        <v>2.5033195018768311</v>
      </c>
      <c r="G1693" t="s">
        <v>17</v>
      </c>
      <c r="H1693" t="s">
        <v>17</v>
      </c>
      <c r="I1693" t="s">
        <v>17</v>
      </c>
      <c r="J1693" t="s">
        <v>17</v>
      </c>
      <c r="K1693" t="s">
        <v>17</v>
      </c>
      <c r="L1693" t="s">
        <v>17</v>
      </c>
      <c r="M1693" t="s">
        <v>17</v>
      </c>
      <c r="N1693" t="s">
        <v>17</v>
      </c>
      <c r="O1693" t="s">
        <v>17</v>
      </c>
      <c r="P1693" t="s">
        <v>17</v>
      </c>
    </row>
    <row r="1694" spans="2:16">
      <c r="B1694">
        <v>2002</v>
      </c>
      <c r="C1694">
        <v>1</v>
      </c>
      <c r="D1694">
        <v>11</v>
      </c>
      <c r="E1694">
        <v>49.755259024390242</v>
      </c>
      <c r="F1694">
        <v>2.6516683101654053</v>
      </c>
      <c r="G1694" t="s">
        <v>17</v>
      </c>
      <c r="H1694" t="s">
        <v>17</v>
      </c>
      <c r="I1694" t="s">
        <v>17</v>
      </c>
      <c r="J1694" t="s">
        <v>17</v>
      </c>
      <c r="K1694" t="s">
        <v>17</v>
      </c>
      <c r="L1694" t="s">
        <v>17</v>
      </c>
      <c r="M1694" t="s">
        <v>17</v>
      </c>
      <c r="N1694" t="s">
        <v>17</v>
      </c>
      <c r="O1694" t="s">
        <v>17</v>
      </c>
      <c r="P1694" t="s">
        <v>17</v>
      </c>
    </row>
    <row r="1695" spans="2:16">
      <c r="B1695">
        <v>2002</v>
      </c>
      <c r="C1695">
        <v>1</v>
      </c>
      <c r="D1695">
        <v>12</v>
      </c>
      <c r="E1695">
        <v>44.948843902439016</v>
      </c>
      <c r="F1695">
        <v>2.459930419921875</v>
      </c>
      <c r="G1695" t="s">
        <v>17</v>
      </c>
      <c r="H1695" t="s">
        <v>17</v>
      </c>
      <c r="I1695" t="s">
        <v>17</v>
      </c>
      <c r="J1695" t="s">
        <v>17</v>
      </c>
      <c r="K1695" t="s">
        <v>17</v>
      </c>
      <c r="L1695" t="s">
        <v>17</v>
      </c>
      <c r="M1695" t="s">
        <v>17</v>
      </c>
      <c r="N1695" t="s">
        <v>17</v>
      </c>
      <c r="O1695" t="s">
        <v>17</v>
      </c>
      <c r="P1695" t="s">
        <v>17</v>
      </c>
    </row>
    <row r="1696" spans="2:16">
      <c r="B1696">
        <v>2002</v>
      </c>
      <c r="C1696">
        <v>1</v>
      </c>
      <c r="D1696">
        <v>13</v>
      </c>
      <c r="E1696">
        <v>54.720331707317072</v>
      </c>
      <c r="F1696">
        <v>2.7310118675231934</v>
      </c>
      <c r="G1696" t="s">
        <v>17</v>
      </c>
      <c r="H1696" t="s">
        <v>17</v>
      </c>
      <c r="I1696" t="s">
        <v>17</v>
      </c>
      <c r="J1696" t="s">
        <v>17</v>
      </c>
      <c r="K1696" t="s">
        <v>17</v>
      </c>
      <c r="L1696" t="s">
        <v>17</v>
      </c>
      <c r="M1696" t="s">
        <v>17</v>
      </c>
      <c r="N1696" t="s">
        <v>17</v>
      </c>
      <c r="O1696" t="s">
        <v>17</v>
      </c>
      <c r="P1696" t="s">
        <v>17</v>
      </c>
    </row>
    <row r="1697" spans="2:16">
      <c r="B1697">
        <v>2002</v>
      </c>
      <c r="C1697">
        <v>1</v>
      </c>
      <c r="D1697">
        <v>14</v>
      </c>
      <c r="E1697">
        <v>43.925213414634143</v>
      </c>
      <c r="F1697">
        <v>2.4157013893127441</v>
      </c>
      <c r="G1697" t="s">
        <v>17</v>
      </c>
      <c r="H1697" t="s">
        <v>17</v>
      </c>
      <c r="I1697" t="s">
        <v>17</v>
      </c>
      <c r="J1697" t="s">
        <v>17</v>
      </c>
      <c r="K1697" t="s">
        <v>17</v>
      </c>
      <c r="L1697" t="s">
        <v>17</v>
      </c>
      <c r="M1697" t="s">
        <v>17</v>
      </c>
      <c r="N1697" t="s">
        <v>17</v>
      </c>
      <c r="O1697" t="s">
        <v>17</v>
      </c>
      <c r="P1697" t="s">
        <v>17</v>
      </c>
    </row>
    <row r="1698" spans="2:16">
      <c r="B1698">
        <v>2002</v>
      </c>
      <c r="C1698">
        <v>2</v>
      </c>
      <c r="D1698">
        <v>1</v>
      </c>
      <c r="E1698">
        <v>25.183375853658536</v>
      </c>
      <c r="F1698">
        <v>2.0048251152038574</v>
      </c>
      <c r="G1698" t="s">
        <v>17</v>
      </c>
      <c r="H1698" t="s">
        <v>17</v>
      </c>
      <c r="I1698" t="s">
        <v>17</v>
      </c>
      <c r="J1698" t="s">
        <v>17</v>
      </c>
      <c r="K1698" t="s">
        <v>17</v>
      </c>
      <c r="L1698" t="s">
        <v>17</v>
      </c>
      <c r="M1698" t="s">
        <v>17</v>
      </c>
      <c r="N1698" t="s">
        <v>17</v>
      </c>
      <c r="O1698" t="s">
        <v>17</v>
      </c>
      <c r="P1698" t="s">
        <v>17</v>
      </c>
    </row>
    <row r="1699" spans="2:16">
      <c r="B1699">
        <v>2002</v>
      </c>
      <c r="C1699">
        <v>2</v>
      </c>
      <c r="D1699">
        <v>2</v>
      </c>
      <c r="E1699">
        <v>38.124709512195111</v>
      </c>
      <c r="F1699">
        <v>1.750579833984375</v>
      </c>
      <c r="G1699" t="s">
        <v>17</v>
      </c>
      <c r="H1699" t="s">
        <v>17</v>
      </c>
      <c r="I1699" t="s">
        <v>17</v>
      </c>
      <c r="J1699" t="s">
        <v>17</v>
      </c>
      <c r="K1699" t="s">
        <v>17</v>
      </c>
      <c r="L1699" t="s">
        <v>17</v>
      </c>
      <c r="M1699" t="s">
        <v>17</v>
      </c>
      <c r="N1699" t="s">
        <v>17</v>
      </c>
      <c r="O1699" t="s">
        <v>17</v>
      </c>
      <c r="P1699" t="s">
        <v>17</v>
      </c>
    </row>
    <row r="1700" spans="2:16">
      <c r="B1700">
        <v>2002</v>
      </c>
      <c r="C1700">
        <v>2</v>
      </c>
      <c r="D1700">
        <v>3</v>
      </c>
      <c r="E1700">
        <v>47.116337560975609</v>
      </c>
      <c r="F1700">
        <v>2.0401661396026611</v>
      </c>
      <c r="G1700" t="s">
        <v>17</v>
      </c>
      <c r="H1700" t="s">
        <v>17</v>
      </c>
      <c r="I1700" t="s">
        <v>17</v>
      </c>
      <c r="J1700" t="s">
        <v>17</v>
      </c>
      <c r="K1700" t="s">
        <v>17</v>
      </c>
      <c r="L1700" t="s">
        <v>17</v>
      </c>
      <c r="M1700" t="s">
        <v>17</v>
      </c>
      <c r="N1700" t="s">
        <v>17</v>
      </c>
      <c r="O1700" t="s">
        <v>17</v>
      </c>
      <c r="P1700" t="s">
        <v>17</v>
      </c>
    </row>
    <row r="1701" spans="2:16">
      <c r="B1701">
        <v>2002</v>
      </c>
      <c r="C1701">
        <v>2</v>
      </c>
      <c r="D1701">
        <v>4</v>
      </c>
      <c r="E1701">
        <v>37.212635121951216</v>
      </c>
      <c r="F1701">
        <v>2.4253149032592773</v>
      </c>
      <c r="G1701" t="s">
        <v>17</v>
      </c>
      <c r="H1701" t="s">
        <v>17</v>
      </c>
      <c r="I1701" t="s">
        <v>17</v>
      </c>
      <c r="J1701" t="s">
        <v>17</v>
      </c>
      <c r="K1701" t="s">
        <v>17</v>
      </c>
      <c r="L1701" t="s">
        <v>17</v>
      </c>
      <c r="M1701" t="s">
        <v>17</v>
      </c>
      <c r="N1701" t="s">
        <v>17</v>
      </c>
      <c r="O1701" t="s">
        <v>17</v>
      </c>
      <c r="P1701" t="s">
        <v>17</v>
      </c>
    </row>
    <row r="1702" spans="2:16">
      <c r="B1702">
        <v>2002</v>
      </c>
      <c r="C1702">
        <v>2</v>
      </c>
      <c r="D1702">
        <v>5</v>
      </c>
      <c r="E1702">
        <v>53.249443902439019</v>
      </c>
      <c r="F1702">
        <v>2.3660225868225098</v>
      </c>
      <c r="G1702" t="s">
        <v>17</v>
      </c>
      <c r="H1702" t="s">
        <v>17</v>
      </c>
      <c r="I1702" t="s">
        <v>17</v>
      </c>
      <c r="J1702" t="s">
        <v>17</v>
      </c>
      <c r="K1702" t="s">
        <v>17</v>
      </c>
      <c r="L1702" t="s">
        <v>17</v>
      </c>
      <c r="M1702" t="s">
        <v>17</v>
      </c>
      <c r="N1702" t="s">
        <v>17</v>
      </c>
      <c r="O1702" t="s">
        <v>17</v>
      </c>
      <c r="P1702" t="s">
        <v>17</v>
      </c>
    </row>
    <row r="1703" spans="2:16">
      <c r="B1703">
        <v>2002</v>
      </c>
      <c r="C1703">
        <v>2</v>
      </c>
      <c r="D1703">
        <v>6</v>
      </c>
      <c r="E1703">
        <v>47.063038536585374</v>
      </c>
      <c r="F1703">
        <v>2.3906002044677734</v>
      </c>
      <c r="G1703" t="s">
        <v>17</v>
      </c>
      <c r="H1703" t="s">
        <v>17</v>
      </c>
      <c r="I1703" t="s">
        <v>17</v>
      </c>
      <c r="J1703" t="s">
        <v>17</v>
      </c>
      <c r="K1703" t="s">
        <v>17</v>
      </c>
      <c r="L1703" t="s">
        <v>17</v>
      </c>
      <c r="M1703" t="s">
        <v>17</v>
      </c>
      <c r="N1703" t="s">
        <v>17</v>
      </c>
      <c r="O1703" t="s">
        <v>17</v>
      </c>
      <c r="P1703" t="s">
        <v>17</v>
      </c>
    </row>
    <row r="1704" spans="2:16">
      <c r="B1704">
        <v>2002</v>
      </c>
      <c r="C1704">
        <v>2</v>
      </c>
      <c r="D1704">
        <v>7</v>
      </c>
      <c r="E1704">
        <v>39.446236097560977</v>
      </c>
      <c r="F1704">
        <v>2.4016907215118408</v>
      </c>
      <c r="G1704" t="s">
        <v>17</v>
      </c>
      <c r="H1704" t="s">
        <v>17</v>
      </c>
      <c r="I1704" t="s">
        <v>17</v>
      </c>
      <c r="J1704" t="s">
        <v>17</v>
      </c>
      <c r="K1704" t="s">
        <v>17</v>
      </c>
      <c r="L1704" t="s">
        <v>17</v>
      </c>
      <c r="M1704" t="s">
        <v>17</v>
      </c>
      <c r="N1704" t="s">
        <v>17</v>
      </c>
      <c r="O1704" t="s">
        <v>17</v>
      </c>
      <c r="P1704" t="s">
        <v>17</v>
      </c>
    </row>
    <row r="1705" spans="2:16">
      <c r="B1705">
        <v>2002</v>
      </c>
      <c r="C1705">
        <v>2</v>
      </c>
      <c r="D1705">
        <v>8</v>
      </c>
      <c r="E1705">
        <v>35.186445853658547</v>
      </c>
      <c r="F1705">
        <v>2.4813487529754639</v>
      </c>
      <c r="G1705" t="s">
        <v>17</v>
      </c>
      <c r="H1705" t="s">
        <v>17</v>
      </c>
      <c r="I1705" t="s">
        <v>17</v>
      </c>
      <c r="J1705" t="s">
        <v>17</v>
      </c>
      <c r="K1705" t="s">
        <v>17</v>
      </c>
      <c r="L1705" t="s">
        <v>17</v>
      </c>
      <c r="M1705" t="s">
        <v>17</v>
      </c>
      <c r="N1705" t="s">
        <v>17</v>
      </c>
      <c r="O1705" t="s">
        <v>17</v>
      </c>
      <c r="P1705" t="s">
        <v>17</v>
      </c>
    </row>
    <row r="1706" spans="2:16">
      <c r="B1706">
        <v>2002</v>
      </c>
      <c r="C1706">
        <v>2</v>
      </c>
      <c r="D1706">
        <v>9</v>
      </c>
      <c r="E1706">
        <v>39.586920731707309</v>
      </c>
      <c r="F1706">
        <v>2.4799263477325439</v>
      </c>
      <c r="G1706" t="s">
        <v>17</v>
      </c>
      <c r="H1706" t="s">
        <v>17</v>
      </c>
      <c r="I1706" t="s">
        <v>17</v>
      </c>
      <c r="J1706" t="s">
        <v>17</v>
      </c>
      <c r="K1706" t="s">
        <v>17</v>
      </c>
      <c r="L1706" t="s">
        <v>17</v>
      </c>
      <c r="M1706" t="s">
        <v>17</v>
      </c>
      <c r="N1706" t="s">
        <v>17</v>
      </c>
      <c r="O1706" t="s">
        <v>17</v>
      </c>
      <c r="P1706" t="s">
        <v>17</v>
      </c>
    </row>
    <row r="1707" spans="2:16">
      <c r="B1707">
        <v>2002</v>
      </c>
      <c r="C1707">
        <v>2</v>
      </c>
      <c r="D1707">
        <v>10</v>
      </c>
      <c r="E1707">
        <v>45.778284146341456</v>
      </c>
      <c r="F1707">
        <v>2.5689821243286133</v>
      </c>
      <c r="G1707" t="s">
        <v>17</v>
      </c>
      <c r="H1707" t="s">
        <v>17</v>
      </c>
      <c r="I1707" t="s">
        <v>17</v>
      </c>
      <c r="J1707" t="s">
        <v>17</v>
      </c>
      <c r="K1707" t="s">
        <v>17</v>
      </c>
      <c r="L1707" t="s">
        <v>17</v>
      </c>
      <c r="M1707" t="s">
        <v>17</v>
      </c>
      <c r="N1707" t="s">
        <v>17</v>
      </c>
      <c r="O1707" t="s">
        <v>17</v>
      </c>
      <c r="P1707" t="s">
        <v>17</v>
      </c>
    </row>
    <row r="1708" spans="2:16">
      <c r="B1708">
        <v>2002</v>
      </c>
      <c r="C1708">
        <v>2</v>
      </c>
      <c r="D1708">
        <v>11</v>
      </c>
      <c r="E1708">
        <v>48.359568292682916</v>
      </c>
      <c r="F1708">
        <v>2.4563968181610107</v>
      </c>
      <c r="G1708" t="s">
        <v>17</v>
      </c>
      <c r="H1708" t="s">
        <v>17</v>
      </c>
      <c r="I1708" t="s">
        <v>17</v>
      </c>
      <c r="J1708" t="s">
        <v>17</v>
      </c>
      <c r="K1708" t="s">
        <v>17</v>
      </c>
      <c r="L1708" t="s">
        <v>17</v>
      </c>
      <c r="M1708" t="s">
        <v>17</v>
      </c>
      <c r="N1708" t="s">
        <v>17</v>
      </c>
      <c r="O1708" t="s">
        <v>17</v>
      </c>
      <c r="P1708" t="s">
        <v>17</v>
      </c>
    </row>
    <row r="1709" spans="2:16">
      <c r="B1709">
        <v>2002</v>
      </c>
      <c r="C1709">
        <v>2</v>
      </c>
      <c r="D1709">
        <v>12</v>
      </c>
      <c r="E1709">
        <v>42.448954390243898</v>
      </c>
      <c r="F1709">
        <v>2.4778900146484375</v>
      </c>
      <c r="G1709" t="s">
        <v>17</v>
      </c>
      <c r="H1709" t="s">
        <v>17</v>
      </c>
      <c r="I1709" t="s">
        <v>17</v>
      </c>
      <c r="J1709" t="s">
        <v>17</v>
      </c>
      <c r="K1709" t="s">
        <v>17</v>
      </c>
      <c r="L1709" t="s">
        <v>17</v>
      </c>
      <c r="M1709" t="s">
        <v>17</v>
      </c>
      <c r="N1709" t="s">
        <v>17</v>
      </c>
      <c r="O1709" t="s">
        <v>17</v>
      </c>
      <c r="P1709" t="s">
        <v>17</v>
      </c>
    </row>
    <row r="1710" spans="2:16">
      <c r="B1710">
        <v>2002</v>
      </c>
      <c r="C1710">
        <v>2</v>
      </c>
      <c r="D1710">
        <v>13</v>
      </c>
      <c r="E1710">
        <v>36.6751</v>
      </c>
      <c r="F1710">
        <v>2.5899620056152344</v>
      </c>
      <c r="G1710" t="s">
        <v>17</v>
      </c>
      <c r="H1710" t="s">
        <v>17</v>
      </c>
      <c r="I1710" t="s">
        <v>17</v>
      </c>
      <c r="J1710" t="s">
        <v>17</v>
      </c>
      <c r="K1710" t="s">
        <v>17</v>
      </c>
      <c r="L1710" t="s">
        <v>17</v>
      </c>
      <c r="M1710" t="s">
        <v>17</v>
      </c>
      <c r="N1710" t="s">
        <v>17</v>
      </c>
      <c r="O1710" t="s">
        <v>17</v>
      </c>
      <c r="P1710" t="s">
        <v>17</v>
      </c>
    </row>
    <row r="1711" spans="2:16">
      <c r="B1711">
        <v>2002</v>
      </c>
      <c r="C1711">
        <v>2</v>
      </c>
      <c r="D1711">
        <v>14</v>
      </c>
      <c r="E1711">
        <v>46.980817560975602</v>
      </c>
      <c r="F1711">
        <v>2.2398295402526855</v>
      </c>
      <c r="G1711" t="s">
        <v>17</v>
      </c>
      <c r="H1711" t="s">
        <v>17</v>
      </c>
      <c r="I1711" t="s">
        <v>17</v>
      </c>
      <c r="J1711" t="s">
        <v>17</v>
      </c>
      <c r="K1711" t="s">
        <v>17</v>
      </c>
      <c r="L1711" t="s">
        <v>17</v>
      </c>
      <c r="M1711" t="s">
        <v>17</v>
      </c>
      <c r="N1711" t="s">
        <v>17</v>
      </c>
      <c r="O1711" t="s">
        <v>17</v>
      </c>
      <c r="P1711" t="s">
        <v>17</v>
      </c>
    </row>
    <row r="1712" spans="2:16">
      <c r="B1712">
        <v>2002</v>
      </c>
      <c r="C1712">
        <v>3</v>
      </c>
      <c r="D1712">
        <v>1</v>
      </c>
      <c r="E1712">
        <v>37.469627317073169</v>
      </c>
      <c r="F1712">
        <v>1.8836150169372559</v>
      </c>
      <c r="G1712" t="s">
        <v>17</v>
      </c>
      <c r="H1712" t="s">
        <v>17</v>
      </c>
      <c r="I1712" t="s">
        <v>17</v>
      </c>
      <c r="J1712" t="s">
        <v>17</v>
      </c>
      <c r="K1712" t="s">
        <v>17</v>
      </c>
      <c r="L1712" t="s">
        <v>17</v>
      </c>
      <c r="M1712" t="s">
        <v>17</v>
      </c>
      <c r="N1712" t="s">
        <v>17</v>
      </c>
      <c r="O1712" t="s">
        <v>17</v>
      </c>
      <c r="P1712" t="s">
        <v>17</v>
      </c>
    </row>
    <row r="1713" spans="2:16">
      <c r="B1713">
        <v>2002</v>
      </c>
      <c r="C1713">
        <v>3</v>
      </c>
      <c r="D1713">
        <v>2</v>
      </c>
      <c r="E1713">
        <v>38.683109756097551</v>
      </c>
      <c r="F1713">
        <v>1.8406641483306885</v>
      </c>
      <c r="G1713" t="s">
        <v>17</v>
      </c>
      <c r="H1713" t="s">
        <v>17</v>
      </c>
      <c r="I1713" t="s">
        <v>17</v>
      </c>
      <c r="J1713" t="s">
        <v>17</v>
      </c>
      <c r="K1713" t="s">
        <v>17</v>
      </c>
      <c r="L1713" t="s">
        <v>17</v>
      </c>
      <c r="M1713" t="s">
        <v>17</v>
      </c>
      <c r="N1713" t="s">
        <v>17</v>
      </c>
      <c r="O1713" t="s">
        <v>17</v>
      </c>
      <c r="P1713" t="s">
        <v>17</v>
      </c>
    </row>
    <row r="1714" spans="2:16">
      <c r="B1714">
        <v>2002</v>
      </c>
      <c r="C1714">
        <v>3</v>
      </c>
      <c r="D1714">
        <v>3</v>
      </c>
      <c r="E1714">
        <v>42.185558048780493</v>
      </c>
      <c r="F1714">
        <v>2.0725944042205811</v>
      </c>
      <c r="G1714" t="s">
        <v>17</v>
      </c>
      <c r="H1714" t="s">
        <v>17</v>
      </c>
      <c r="I1714" t="s">
        <v>17</v>
      </c>
      <c r="J1714" t="s">
        <v>17</v>
      </c>
      <c r="K1714" t="s">
        <v>17</v>
      </c>
      <c r="L1714" t="s">
        <v>17</v>
      </c>
      <c r="M1714" t="s">
        <v>17</v>
      </c>
      <c r="N1714" t="s">
        <v>17</v>
      </c>
      <c r="O1714" t="s">
        <v>17</v>
      </c>
      <c r="P1714" t="s">
        <v>17</v>
      </c>
    </row>
    <row r="1715" spans="2:16">
      <c r="B1715">
        <v>2002</v>
      </c>
      <c r="C1715">
        <v>3</v>
      </c>
      <c r="D1715">
        <v>4</v>
      </c>
      <c r="E1715">
        <v>51.64303609756098</v>
      </c>
      <c r="F1715">
        <v>2.4050576686859131</v>
      </c>
      <c r="G1715" t="s">
        <v>17</v>
      </c>
      <c r="H1715" t="s">
        <v>17</v>
      </c>
      <c r="I1715" t="s">
        <v>17</v>
      </c>
      <c r="J1715" t="s">
        <v>17</v>
      </c>
      <c r="K1715" t="s">
        <v>17</v>
      </c>
      <c r="L1715" t="s">
        <v>17</v>
      </c>
      <c r="M1715" t="s">
        <v>17</v>
      </c>
      <c r="N1715" t="s">
        <v>17</v>
      </c>
      <c r="O1715" t="s">
        <v>17</v>
      </c>
      <c r="P1715" t="s">
        <v>17</v>
      </c>
    </row>
    <row r="1716" spans="2:16">
      <c r="B1716">
        <v>2002</v>
      </c>
      <c r="C1716">
        <v>3</v>
      </c>
      <c r="D1716">
        <v>5</v>
      </c>
      <c r="E1716">
        <v>49.140460975609763</v>
      </c>
      <c r="F1716">
        <v>2.6628131866455078</v>
      </c>
      <c r="G1716" t="s">
        <v>17</v>
      </c>
      <c r="H1716" t="s">
        <v>17</v>
      </c>
      <c r="I1716" t="s">
        <v>17</v>
      </c>
      <c r="J1716" t="s">
        <v>17</v>
      </c>
      <c r="K1716" t="s">
        <v>17</v>
      </c>
      <c r="L1716" t="s">
        <v>17</v>
      </c>
      <c r="M1716" t="s">
        <v>17</v>
      </c>
      <c r="N1716" t="s">
        <v>17</v>
      </c>
      <c r="O1716" t="s">
        <v>17</v>
      </c>
      <c r="P1716" t="s">
        <v>17</v>
      </c>
    </row>
    <row r="1717" spans="2:16">
      <c r="B1717">
        <v>2002</v>
      </c>
      <c r="C1717">
        <v>3</v>
      </c>
      <c r="D1717">
        <v>6</v>
      </c>
      <c r="E1717">
        <v>35.218260000000001</v>
      </c>
      <c r="F1717">
        <v>2.411937952041626</v>
      </c>
      <c r="G1717" t="s">
        <v>17</v>
      </c>
      <c r="H1717" t="s">
        <v>17</v>
      </c>
      <c r="I1717" t="s">
        <v>17</v>
      </c>
      <c r="J1717" t="s">
        <v>17</v>
      </c>
      <c r="K1717" t="s">
        <v>17</v>
      </c>
      <c r="L1717" t="s">
        <v>17</v>
      </c>
      <c r="M1717" t="s">
        <v>17</v>
      </c>
      <c r="N1717" t="s">
        <v>17</v>
      </c>
      <c r="O1717" t="s">
        <v>17</v>
      </c>
      <c r="P1717" t="s">
        <v>17</v>
      </c>
    </row>
    <row r="1718" spans="2:16">
      <c r="B1718">
        <v>2002</v>
      </c>
      <c r="C1718">
        <v>3</v>
      </c>
      <c r="D1718">
        <v>7</v>
      </c>
      <c r="E1718">
        <v>38.898371707317075</v>
      </c>
      <c r="F1718">
        <v>2.499781608581543</v>
      </c>
      <c r="G1718" t="s">
        <v>17</v>
      </c>
      <c r="H1718" t="s">
        <v>17</v>
      </c>
      <c r="I1718" t="s">
        <v>17</v>
      </c>
      <c r="J1718" t="s">
        <v>17</v>
      </c>
      <c r="K1718" t="s">
        <v>17</v>
      </c>
      <c r="L1718" t="s">
        <v>17</v>
      </c>
      <c r="M1718" t="s">
        <v>17</v>
      </c>
      <c r="N1718" t="s">
        <v>17</v>
      </c>
      <c r="O1718" t="s">
        <v>17</v>
      </c>
      <c r="P1718" t="s">
        <v>17</v>
      </c>
    </row>
    <row r="1719" spans="2:16">
      <c r="B1719">
        <v>2002</v>
      </c>
      <c r="C1719">
        <v>3</v>
      </c>
      <c r="D1719">
        <v>8</v>
      </c>
      <c r="E1719">
        <v>38.228002195121945</v>
      </c>
      <c r="F1719">
        <v>2.4031765460968018</v>
      </c>
      <c r="G1719" t="s">
        <v>17</v>
      </c>
      <c r="H1719" t="s">
        <v>17</v>
      </c>
      <c r="I1719" t="s">
        <v>17</v>
      </c>
      <c r="J1719" t="s">
        <v>17</v>
      </c>
      <c r="K1719" t="s">
        <v>17</v>
      </c>
      <c r="L1719" t="s">
        <v>17</v>
      </c>
      <c r="M1719" t="s">
        <v>17</v>
      </c>
      <c r="N1719" t="s">
        <v>17</v>
      </c>
      <c r="O1719" t="s">
        <v>17</v>
      </c>
      <c r="P1719" t="s">
        <v>17</v>
      </c>
    </row>
    <row r="1720" spans="2:16">
      <c r="B1720">
        <v>2002</v>
      </c>
      <c r="C1720">
        <v>3</v>
      </c>
      <c r="D1720">
        <v>9</v>
      </c>
      <c r="E1720">
        <v>49.776330731707311</v>
      </c>
      <c r="F1720">
        <v>2.5203790664672852</v>
      </c>
      <c r="G1720" t="s">
        <v>17</v>
      </c>
      <c r="H1720" t="s">
        <v>17</v>
      </c>
      <c r="I1720" t="s">
        <v>17</v>
      </c>
      <c r="J1720" t="s">
        <v>17</v>
      </c>
      <c r="K1720" t="s">
        <v>17</v>
      </c>
      <c r="L1720" t="s">
        <v>17</v>
      </c>
      <c r="M1720" t="s">
        <v>17</v>
      </c>
      <c r="N1720" t="s">
        <v>17</v>
      </c>
      <c r="O1720" t="s">
        <v>17</v>
      </c>
      <c r="P1720" t="s">
        <v>17</v>
      </c>
    </row>
    <row r="1721" spans="2:16">
      <c r="B1721">
        <v>2002</v>
      </c>
      <c r="C1721">
        <v>3</v>
      </c>
      <c r="D1721">
        <v>10</v>
      </c>
      <c r="E1721">
        <v>45.215752195121951</v>
      </c>
      <c r="F1721">
        <v>2.4365859031677246</v>
      </c>
      <c r="G1721" t="s">
        <v>17</v>
      </c>
      <c r="H1721" t="s">
        <v>17</v>
      </c>
      <c r="I1721" t="s">
        <v>17</v>
      </c>
      <c r="J1721" t="s">
        <v>17</v>
      </c>
      <c r="K1721" t="s">
        <v>17</v>
      </c>
      <c r="L1721" t="s">
        <v>17</v>
      </c>
      <c r="M1721" t="s">
        <v>17</v>
      </c>
      <c r="N1721" t="s">
        <v>17</v>
      </c>
      <c r="O1721" t="s">
        <v>17</v>
      </c>
      <c r="P1721" t="s">
        <v>17</v>
      </c>
    </row>
    <row r="1722" spans="2:16">
      <c r="B1722">
        <v>2002</v>
      </c>
      <c r="C1722">
        <v>3</v>
      </c>
      <c r="D1722">
        <v>11</v>
      </c>
      <c r="E1722">
        <v>45.830963414634134</v>
      </c>
      <c r="F1722">
        <v>2.6150736808776855</v>
      </c>
      <c r="G1722" t="s">
        <v>17</v>
      </c>
      <c r="H1722" t="s">
        <v>17</v>
      </c>
      <c r="I1722" t="s">
        <v>17</v>
      </c>
      <c r="J1722" t="s">
        <v>17</v>
      </c>
      <c r="K1722" t="s">
        <v>17</v>
      </c>
      <c r="L1722" t="s">
        <v>17</v>
      </c>
      <c r="M1722" t="s">
        <v>17</v>
      </c>
      <c r="N1722" t="s">
        <v>17</v>
      </c>
      <c r="O1722" t="s">
        <v>17</v>
      </c>
      <c r="P1722" t="s">
        <v>17</v>
      </c>
    </row>
    <row r="1723" spans="2:16">
      <c r="B1723">
        <v>2002</v>
      </c>
      <c r="C1723">
        <v>3</v>
      </c>
      <c r="D1723">
        <v>12</v>
      </c>
      <c r="E1723">
        <v>44.701148048780489</v>
      </c>
      <c r="F1723">
        <v>2.6420543193817139</v>
      </c>
      <c r="G1723" t="s">
        <v>17</v>
      </c>
      <c r="H1723" t="s">
        <v>17</v>
      </c>
      <c r="I1723" t="s">
        <v>17</v>
      </c>
      <c r="J1723" t="s">
        <v>17</v>
      </c>
      <c r="K1723" t="s">
        <v>17</v>
      </c>
      <c r="L1723" t="s">
        <v>17</v>
      </c>
      <c r="M1723" t="s">
        <v>17</v>
      </c>
      <c r="N1723" t="s">
        <v>17</v>
      </c>
      <c r="O1723" t="s">
        <v>17</v>
      </c>
      <c r="P1723" t="s">
        <v>17</v>
      </c>
    </row>
    <row r="1724" spans="2:16">
      <c r="B1724">
        <v>2002</v>
      </c>
      <c r="C1724">
        <v>3</v>
      </c>
      <c r="D1724">
        <v>13</v>
      </c>
      <c r="E1724">
        <v>40.93117170731707</v>
      </c>
      <c r="F1724">
        <v>2.7179999351501465</v>
      </c>
      <c r="G1724" t="s">
        <v>17</v>
      </c>
      <c r="H1724" t="s">
        <v>17</v>
      </c>
      <c r="I1724" t="s">
        <v>17</v>
      </c>
      <c r="J1724" t="s">
        <v>17</v>
      </c>
      <c r="K1724" t="s">
        <v>17</v>
      </c>
      <c r="L1724" t="s">
        <v>17</v>
      </c>
      <c r="M1724" t="s">
        <v>17</v>
      </c>
      <c r="N1724" t="s">
        <v>17</v>
      </c>
      <c r="O1724" t="s">
        <v>17</v>
      </c>
      <c r="P1724" t="s">
        <v>17</v>
      </c>
    </row>
    <row r="1725" spans="2:16">
      <c r="B1725">
        <v>2002</v>
      </c>
      <c r="C1725">
        <v>3</v>
      </c>
      <c r="D1725">
        <v>14</v>
      </c>
      <c r="E1725">
        <v>48.471124390243901</v>
      </c>
      <c r="F1725">
        <v>2.4725940227508545</v>
      </c>
      <c r="G1725" t="s">
        <v>17</v>
      </c>
      <c r="H1725" t="s">
        <v>17</v>
      </c>
      <c r="I1725" t="s">
        <v>17</v>
      </c>
      <c r="J1725" t="s">
        <v>17</v>
      </c>
      <c r="K1725" t="s">
        <v>17</v>
      </c>
      <c r="L1725" t="s">
        <v>17</v>
      </c>
      <c r="M1725" t="s">
        <v>17</v>
      </c>
      <c r="N1725" t="s">
        <v>17</v>
      </c>
      <c r="O1725" t="s">
        <v>17</v>
      </c>
      <c r="P1725" t="s">
        <v>17</v>
      </c>
    </row>
    <row r="1726" spans="2:16">
      <c r="B1726">
        <v>2002</v>
      </c>
      <c r="C1726">
        <v>4</v>
      </c>
      <c r="D1726">
        <v>1</v>
      </c>
      <c r="E1726">
        <v>34.767490731707312</v>
      </c>
      <c r="F1726">
        <v>2.1274874210357666</v>
      </c>
      <c r="G1726" t="s">
        <v>17</v>
      </c>
      <c r="H1726" t="s">
        <v>17</v>
      </c>
      <c r="I1726" t="s">
        <v>17</v>
      </c>
      <c r="J1726" t="s">
        <v>17</v>
      </c>
      <c r="K1726" t="s">
        <v>17</v>
      </c>
      <c r="L1726" t="s">
        <v>17</v>
      </c>
      <c r="M1726" t="s">
        <v>17</v>
      </c>
      <c r="N1726" t="s">
        <v>17</v>
      </c>
      <c r="O1726" t="s">
        <v>17</v>
      </c>
      <c r="P1726" t="s">
        <v>17</v>
      </c>
    </row>
    <row r="1727" spans="2:16">
      <c r="B1727">
        <v>2002</v>
      </c>
      <c r="C1727">
        <v>4</v>
      </c>
      <c r="D1727">
        <v>2</v>
      </c>
      <c r="E1727">
        <v>36.430502926829263</v>
      </c>
      <c r="F1727">
        <v>2.0187234878540039</v>
      </c>
      <c r="G1727" t="s">
        <v>17</v>
      </c>
      <c r="H1727" t="s">
        <v>17</v>
      </c>
      <c r="I1727" t="s">
        <v>17</v>
      </c>
      <c r="J1727" t="s">
        <v>17</v>
      </c>
      <c r="K1727" t="s">
        <v>17</v>
      </c>
      <c r="L1727" t="s">
        <v>17</v>
      </c>
      <c r="M1727" t="s">
        <v>17</v>
      </c>
      <c r="N1727" t="s">
        <v>17</v>
      </c>
      <c r="O1727" t="s">
        <v>17</v>
      </c>
      <c r="P1727" t="s">
        <v>17</v>
      </c>
    </row>
    <row r="1728" spans="2:16">
      <c r="B1728">
        <v>2002</v>
      </c>
      <c r="C1728">
        <v>4</v>
      </c>
      <c r="D1728">
        <v>3</v>
      </c>
      <c r="E1728">
        <v>45.026519999999998</v>
      </c>
      <c r="F1728">
        <v>2.248833179473877</v>
      </c>
      <c r="G1728" t="s">
        <v>17</v>
      </c>
      <c r="H1728" t="s">
        <v>17</v>
      </c>
      <c r="I1728" t="s">
        <v>17</v>
      </c>
      <c r="J1728" t="s">
        <v>17</v>
      </c>
      <c r="K1728" t="s">
        <v>17</v>
      </c>
      <c r="L1728" t="s">
        <v>17</v>
      </c>
      <c r="M1728" t="s">
        <v>17</v>
      </c>
      <c r="N1728" t="s">
        <v>17</v>
      </c>
      <c r="O1728" t="s">
        <v>17</v>
      </c>
      <c r="P1728" t="s">
        <v>17</v>
      </c>
    </row>
    <row r="1729" spans="2:16">
      <c r="B1729">
        <v>2002</v>
      </c>
      <c r="C1729">
        <v>4</v>
      </c>
      <c r="D1729">
        <v>4</v>
      </c>
      <c r="E1729">
        <v>60.333256097560977</v>
      </c>
      <c r="F1729">
        <v>2.1969661712646484</v>
      </c>
      <c r="G1729" t="s">
        <v>17</v>
      </c>
      <c r="H1729" t="s">
        <v>17</v>
      </c>
      <c r="I1729" t="s">
        <v>17</v>
      </c>
      <c r="J1729" t="s">
        <v>17</v>
      </c>
      <c r="K1729" t="s">
        <v>17</v>
      </c>
      <c r="L1729" t="s">
        <v>17</v>
      </c>
      <c r="M1729" t="s">
        <v>17</v>
      </c>
      <c r="N1729" t="s">
        <v>17</v>
      </c>
      <c r="O1729" t="s">
        <v>17</v>
      </c>
      <c r="P1729" t="s">
        <v>17</v>
      </c>
    </row>
    <row r="1730" spans="2:16">
      <c r="B1730">
        <v>2002</v>
      </c>
      <c r="C1730">
        <v>4</v>
      </c>
      <c r="D1730">
        <v>5</v>
      </c>
      <c r="E1730">
        <v>34.398322682926832</v>
      </c>
      <c r="F1730">
        <v>2.4685065746307373</v>
      </c>
      <c r="G1730" t="s">
        <v>17</v>
      </c>
      <c r="H1730" t="s">
        <v>17</v>
      </c>
      <c r="I1730" t="s">
        <v>17</v>
      </c>
      <c r="J1730" t="s">
        <v>17</v>
      </c>
      <c r="K1730" t="s">
        <v>17</v>
      </c>
      <c r="L1730" t="s">
        <v>17</v>
      </c>
      <c r="M1730" t="s">
        <v>17</v>
      </c>
      <c r="N1730" t="s">
        <v>17</v>
      </c>
      <c r="O1730" t="s">
        <v>17</v>
      </c>
      <c r="P1730" t="s">
        <v>17</v>
      </c>
    </row>
    <row r="1731" spans="2:16">
      <c r="B1731">
        <v>2002</v>
      </c>
      <c r="C1731">
        <v>4</v>
      </c>
      <c r="D1731">
        <v>6</v>
      </c>
      <c r="E1731">
        <v>42.391317073170732</v>
      </c>
      <c r="F1731">
        <v>2.7621397972106934</v>
      </c>
      <c r="G1731" t="s">
        <v>17</v>
      </c>
      <c r="H1731" t="s">
        <v>17</v>
      </c>
      <c r="I1731" t="s">
        <v>17</v>
      </c>
      <c r="J1731" t="s">
        <v>17</v>
      </c>
      <c r="K1731" t="s">
        <v>17</v>
      </c>
      <c r="L1731" t="s">
        <v>17</v>
      </c>
      <c r="M1731" t="s">
        <v>17</v>
      </c>
      <c r="N1731" t="s">
        <v>17</v>
      </c>
      <c r="O1731" t="s">
        <v>17</v>
      </c>
      <c r="P1731" t="s">
        <v>17</v>
      </c>
    </row>
    <row r="1732" spans="2:16">
      <c r="B1732">
        <v>2002</v>
      </c>
      <c r="C1732">
        <v>4</v>
      </c>
      <c r="D1732">
        <v>7</v>
      </c>
      <c r="E1732">
        <v>51.557509756097566</v>
      </c>
      <c r="F1732">
        <v>2.5299584865570068</v>
      </c>
      <c r="G1732" t="s">
        <v>17</v>
      </c>
      <c r="H1732" t="s">
        <v>17</v>
      </c>
      <c r="I1732" t="s">
        <v>17</v>
      </c>
      <c r="J1732" t="s">
        <v>17</v>
      </c>
      <c r="K1732" t="s">
        <v>17</v>
      </c>
      <c r="L1732" t="s">
        <v>17</v>
      </c>
      <c r="M1732" t="s">
        <v>17</v>
      </c>
      <c r="N1732" t="s">
        <v>17</v>
      </c>
      <c r="O1732" t="s">
        <v>17</v>
      </c>
      <c r="P1732" t="s">
        <v>17</v>
      </c>
    </row>
    <row r="1733" spans="2:16">
      <c r="B1733">
        <v>2002</v>
      </c>
      <c r="C1733">
        <v>4</v>
      </c>
      <c r="D1733">
        <v>8</v>
      </c>
      <c r="E1733">
        <v>43.30091243902438</v>
      </c>
      <c r="F1733">
        <v>2.2140407562255859</v>
      </c>
      <c r="G1733" t="s">
        <v>17</v>
      </c>
      <c r="H1733" t="s">
        <v>17</v>
      </c>
      <c r="I1733" t="s">
        <v>17</v>
      </c>
      <c r="J1733" t="s">
        <v>17</v>
      </c>
      <c r="K1733" t="s">
        <v>17</v>
      </c>
      <c r="L1733" t="s">
        <v>17</v>
      </c>
      <c r="M1733" t="s">
        <v>17</v>
      </c>
      <c r="N1733" t="s">
        <v>17</v>
      </c>
      <c r="O1733" t="s">
        <v>17</v>
      </c>
      <c r="P1733" t="s">
        <v>17</v>
      </c>
    </row>
    <row r="1734" spans="2:16">
      <c r="B1734">
        <v>2002</v>
      </c>
      <c r="C1734">
        <v>4</v>
      </c>
      <c r="D1734">
        <v>9</v>
      </c>
      <c r="E1734">
        <v>45.883642682926833</v>
      </c>
      <c r="F1734">
        <v>2.2919292449951172</v>
      </c>
      <c r="G1734" t="s">
        <v>17</v>
      </c>
      <c r="H1734" t="s">
        <v>17</v>
      </c>
      <c r="I1734" t="s">
        <v>17</v>
      </c>
      <c r="J1734" t="s">
        <v>17</v>
      </c>
      <c r="K1734" t="s">
        <v>17</v>
      </c>
      <c r="L1734" t="s">
        <v>17</v>
      </c>
      <c r="M1734" t="s">
        <v>17</v>
      </c>
      <c r="N1734" t="s">
        <v>17</v>
      </c>
      <c r="O1734" t="s">
        <v>17</v>
      </c>
      <c r="P1734" t="s">
        <v>17</v>
      </c>
    </row>
    <row r="1735" spans="2:16">
      <c r="B1735">
        <v>2002</v>
      </c>
      <c r="C1735">
        <v>4</v>
      </c>
      <c r="D1735">
        <v>10</v>
      </c>
      <c r="E1735">
        <v>44.134897560975602</v>
      </c>
      <c r="F1735">
        <v>2.6328940391540527</v>
      </c>
      <c r="G1735" t="s">
        <v>17</v>
      </c>
      <c r="H1735" t="s">
        <v>17</v>
      </c>
      <c r="I1735" t="s">
        <v>17</v>
      </c>
      <c r="J1735" t="s">
        <v>17</v>
      </c>
      <c r="K1735" t="s">
        <v>17</v>
      </c>
      <c r="L1735" t="s">
        <v>17</v>
      </c>
      <c r="M1735" t="s">
        <v>17</v>
      </c>
      <c r="N1735" t="s">
        <v>17</v>
      </c>
      <c r="O1735" t="s">
        <v>17</v>
      </c>
      <c r="P1735" t="s">
        <v>17</v>
      </c>
    </row>
    <row r="1736" spans="2:16">
      <c r="B1736">
        <v>2002</v>
      </c>
      <c r="C1736">
        <v>4</v>
      </c>
      <c r="D1736">
        <v>11</v>
      </c>
      <c r="E1736">
        <v>51.340595121951225</v>
      </c>
      <c r="F1736">
        <v>2.4006681442260742</v>
      </c>
      <c r="G1736" t="s">
        <v>17</v>
      </c>
      <c r="H1736" t="s">
        <v>17</v>
      </c>
      <c r="I1736" t="s">
        <v>17</v>
      </c>
      <c r="J1736" t="s">
        <v>17</v>
      </c>
      <c r="K1736" t="s">
        <v>17</v>
      </c>
      <c r="L1736" t="s">
        <v>17</v>
      </c>
      <c r="M1736" t="s">
        <v>17</v>
      </c>
      <c r="N1736" t="s">
        <v>17</v>
      </c>
      <c r="O1736" t="s">
        <v>17</v>
      </c>
      <c r="P1736" t="s">
        <v>17</v>
      </c>
    </row>
    <row r="1737" spans="2:16">
      <c r="B1737">
        <v>2002</v>
      </c>
      <c r="C1737">
        <v>4</v>
      </c>
      <c r="D1737">
        <v>12</v>
      </c>
      <c r="E1737">
        <v>50.317377804878042</v>
      </c>
      <c r="F1737">
        <v>2.6083133220672607</v>
      </c>
      <c r="G1737" t="s">
        <v>17</v>
      </c>
      <c r="H1737" t="s">
        <v>17</v>
      </c>
      <c r="I1737" t="s">
        <v>17</v>
      </c>
      <c r="J1737" t="s">
        <v>17</v>
      </c>
      <c r="K1737" t="s">
        <v>17</v>
      </c>
      <c r="L1737" t="s">
        <v>17</v>
      </c>
      <c r="M1737" t="s">
        <v>17</v>
      </c>
      <c r="N1737" t="s">
        <v>17</v>
      </c>
      <c r="O1737" t="s">
        <v>17</v>
      </c>
      <c r="P1737" t="s">
        <v>17</v>
      </c>
    </row>
    <row r="1738" spans="2:16">
      <c r="B1738">
        <v>2002</v>
      </c>
      <c r="C1738">
        <v>4</v>
      </c>
      <c r="D1738">
        <v>13</v>
      </c>
      <c r="E1738">
        <v>33.944454634146346</v>
      </c>
      <c r="F1738">
        <v>2.4873178005218506</v>
      </c>
      <c r="G1738" t="s">
        <v>17</v>
      </c>
      <c r="H1738" t="s">
        <v>17</v>
      </c>
      <c r="I1738" t="s">
        <v>17</v>
      </c>
      <c r="J1738" t="s">
        <v>17</v>
      </c>
      <c r="K1738" t="s">
        <v>17</v>
      </c>
      <c r="L1738" t="s">
        <v>17</v>
      </c>
      <c r="M1738" t="s">
        <v>17</v>
      </c>
      <c r="N1738" t="s">
        <v>17</v>
      </c>
      <c r="O1738" t="s">
        <v>17</v>
      </c>
      <c r="P1738" t="s">
        <v>17</v>
      </c>
    </row>
    <row r="1739" spans="2:16">
      <c r="B1739">
        <v>2002</v>
      </c>
      <c r="C1739">
        <v>4</v>
      </c>
      <c r="D1739">
        <v>14</v>
      </c>
      <c r="E1739">
        <v>51.579820975609756</v>
      </c>
      <c r="F1739">
        <v>2.4550673961639404</v>
      </c>
      <c r="G1739" t="s">
        <v>17</v>
      </c>
      <c r="H1739" t="s">
        <v>17</v>
      </c>
      <c r="I1739" t="s">
        <v>17</v>
      </c>
      <c r="J1739" t="s">
        <v>17</v>
      </c>
      <c r="K1739" t="s">
        <v>17</v>
      </c>
      <c r="L1739" t="s">
        <v>17</v>
      </c>
      <c r="M1739" t="s">
        <v>17</v>
      </c>
      <c r="N1739" t="s">
        <v>17</v>
      </c>
      <c r="O1739" t="s">
        <v>17</v>
      </c>
      <c r="P1739" t="s">
        <v>17</v>
      </c>
    </row>
    <row r="1740" spans="2:16">
      <c r="B1740">
        <v>2003</v>
      </c>
      <c r="C1740">
        <v>1</v>
      </c>
      <c r="D1740">
        <v>1</v>
      </c>
      <c r="E1740">
        <v>29.881097560975618</v>
      </c>
      <c r="F1740" s="5">
        <v>1.9703879356384277</v>
      </c>
      <c r="G1740" t="s">
        <v>17</v>
      </c>
      <c r="H1740" t="s">
        <v>17</v>
      </c>
      <c r="I1740" t="s">
        <v>17</v>
      </c>
      <c r="J1740" t="s">
        <v>17</v>
      </c>
      <c r="K1740" t="s">
        <v>17</v>
      </c>
      <c r="L1740" t="s">
        <v>17</v>
      </c>
      <c r="M1740" t="s">
        <v>17</v>
      </c>
      <c r="N1740" t="s">
        <v>17</v>
      </c>
      <c r="O1740" t="s">
        <v>17</v>
      </c>
      <c r="P1740" t="s">
        <v>17</v>
      </c>
    </row>
    <row r="1741" spans="2:16">
      <c r="B1741">
        <v>2003</v>
      </c>
      <c r="C1741">
        <v>1</v>
      </c>
      <c r="D1741">
        <v>2</v>
      </c>
      <c r="E1741">
        <v>32.094512195121958</v>
      </c>
      <c r="F1741" s="5">
        <v>1.9146268367767334</v>
      </c>
      <c r="G1741" t="s">
        <v>17</v>
      </c>
      <c r="H1741" t="s">
        <v>17</v>
      </c>
      <c r="I1741" t="s">
        <v>17</v>
      </c>
      <c r="J1741" t="s">
        <v>17</v>
      </c>
      <c r="K1741" t="s">
        <v>17</v>
      </c>
      <c r="L1741" t="s">
        <v>17</v>
      </c>
      <c r="M1741" t="s">
        <v>17</v>
      </c>
      <c r="N1741" t="s">
        <v>17</v>
      </c>
      <c r="O1741" t="s">
        <v>17</v>
      </c>
      <c r="P1741" t="s">
        <v>17</v>
      </c>
    </row>
    <row r="1742" spans="2:16">
      <c r="B1742">
        <v>2003</v>
      </c>
      <c r="C1742">
        <v>1</v>
      </c>
      <c r="D1742">
        <v>3</v>
      </c>
      <c r="E1742">
        <v>53.951981707317081</v>
      </c>
      <c r="F1742" s="5">
        <v>1.8519691228866577</v>
      </c>
      <c r="G1742" t="s">
        <v>17</v>
      </c>
      <c r="H1742" t="s">
        <v>17</v>
      </c>
      <c r="I1742" t="s">
        <v>17</v>
      </c>
      <c r="J1742" t="s">
        <v>17</v>
      </c>
      <c r="K1742" t="s">
        <v>17</v>
      </c>
      <c r="L1742" t="s">
        <v>17</v>
      </c>
      <c r="M1742" t="s">
        <v>17</v>
      </c>
      <c r="N1742" t="s">
        <v>17</v>
      </c>
      <c r="O1742" t="s">
        <v>17</v>
      </c>
      <c r="P1742" t="s">
        <v>17</v>
      </c>
    </row>
    <row r="1743" spans="2:16">
      <c r="B1743">
        <v>2003</v>
      </c>
      <c r="C1743">
        <v>1</v>
      </c>
      <c r="D1743">
        <v>4</v>
      </c>
      <c r="E1743">
        <v>50.355182926829272</v>
      </c>
      <c r="F1743" s="5">
        <v>1.821092963218689</v>
      </c>
      <c r="G1743" t="s">
        <v>17</v>
      </c>
      <c r="H1743" t="s">
        <v>17</v>
      </c>
      <c r="I1743" t="s">
        <v>17</v>
      </c>
      <c r="J1743" t="s">
        <v>17</v>
      </c>
      <c r="K1743" t="s">
        <v>17</v>
      </c>
      <c r="L1743" t="s">
        <v>17</v>
      </c>
      <c r="M1743" t="s">
        <v>17</v>
      </c>
      <c r="N1743" t="s">
        <v>17</v>
      </c>
      <c r="O1743" t="s">
        <v>17</v>
      </c>
      <c r="P1743" t="s">
        <v>17</v>
      </c>
    </row>
    <row r="1744" spans="2:16">
      <c r="B1744">
        <v>2003</v>
      </c>
      <c r="C1744">
        <v>1</v>
      </c>
      <c r="D1744">
        <v>5</v>
      </c>
      <c r="E1744">
        <v>71.935975609756099</v>
      </c>
      <c r="F1744" s="5">
        <v>1.9638280868530273</v>
      </c>
      <c r="G1744" t="s">
        <v>17</v>
      </c>
      <c r="H1744" t="s">
        <v>17</v>
      </c>
      <c r="I1744" t="s">
        <v>17</v>
      </c>
      <c r="J1744" t="s">
        <v>17</v>
      </c>
      <c r="K1744" t="s">
        <v>17</v>
      </c>
      <c r="L1744" t="s">
        <v>17</v>
      </c>
      <c r="M1744" t="s">
        <v>17</v>
      </c>
      <c r="N1744" t="s">
        <v>17</v>
      </c>
      <c r="O1744" t="s">
        <v>17</v>
      </c>
      <c r="P1744" t="s">
        <v>17</v>
      </c>
    </row>
    <row r="1745" spans="2:16">
      <c r="B1745">
        <v>2003</v>
      </c>
      <c r="C1745">
        <v>1</v>
      </c>
      <c r="D1745">
        <v>6</v>
      </c>
      <c r="E1745">
        <v>80.78963414634147</v>
      </c>
      <c r="F1745" s="5">
        <v>2.2099466323852539</v>
      </c>
      <c r="G1745" t="s">
        <v>17</v>
      </c>
      <c r="H1745" t="s">
        <v>17</v>
      </c>
      <c r="I1745" t="s">
        <v>17</v>
      </c>
      <c r="J1745" t="s">
        <v>17</v>
      </c>
      <c r="K1745" t="s">
        <v>17</v>
      </c>
      <c r="L1745" t="s">
        <v>17</v>
      </c>
      <c r="M1745" t="s">
        <v>17</v>
      </c>
      <c r="N1745" t="s">
        <v>17</v>
      </c>
      <c r="O1745" t="s">
        <v>17</v>
      </c>
      <c r="P1745" t="s">
        <v>17</v>
      </c>
    </row>
    <row r="1746" spans="2:16">
      <c r="B1746">
        <v>2003</v>
      </c>
      <c r="C1746">
        <v>1</v>
      </c>
      <c r="D1746">
        <v>7</v>
      </c>
      <c r="E1746">
        <v>88.813262195121965</v>
      </c>
      <c r="F1746" s="5">
        <v>2.6728212833404541</v>
      </c>
      <c r="G1746" t="s">
        <v>17</v>
      </c>
      <c r="H1746" t="s">
        <v>17</v>
      </c>
      <c r="I1746" t="s">
        <v>17</v>
      </c>
      <c r="J1746" t="s">
        <v>17</v>
      </c>
      <c r="K1746" t="s">
        <v>17</v>
      </c>
      <c r="L1746" t="s">
        <v>17</v>
      </c>
      <c r="M1746" t="s">
        <v>17</v>
      </c>
      <c r="N1746" t="s">
        <v>17</v>
      </c>
      <c r="O1746" t="s">
        <v>17</v>
      </c>
      <c r="P1746" t="s">
        <v>17</v>
      </c>
    </row>
    <row r="1747" spans="2:16">
      <c r="B1747">
        <v>2003</v>
      </c>
      <c r="C1747">
        <v>1</v>
      </c>
      <c r="D1747">
        <v>8</v>
      </c>
      <c r="E1747">
        <v>70.275914634146346</v>
      </c>
      <c r="F1747" s="5">
        <v>2.5467772483825684</v>
      </c>
      <c r="G1747" t="s">
        <v>17</v>
      </c>
      <c r="H1747" t="s">
        <v>17</v>
      </c>
      <c r="I1747" t="s">
        <v>17</v>
      </c>
      <c r="J1747" t="s">
        <v>17</v>
      </c>
      <c r="K1747" t="s">
        <v>17</v>
      </c>
      <c r="L1747" t="s">
        <v>17</v>
      </c>
      <c r="M1747" t="s">
        <v>17</v>
      </c>
      <c r="N1747" t="s">
        <v>17</v>
      </c>
      <c r="O1747" t="s">
        <v>17</v>
      </c>
      <c r="P1747" t="s">
        <v>17</v>
      </c>
    </row>
    <row r="1748" spans="2:16">
      <c r="B1748">
        <v>2003</v>
      </c>
      <c r="C1748">
        <v>1</v>
      </c>
      <c r="D1748">
        <v>9</v>
      </c>
      <c r="E1748">
        <v>73.319359756097569</v>
      </c>
      <c r="F1748" s="5">
        <v>2.2185816764831543</v>
      </c>
      <c r="G1748" t="s">
        <v>17</v>
      </c>
      <c r="H1748" t="s">
        <v>17</v>
      </c>
      <c r="I1748" t="s">
        <v>17</v>
      </c>
      <c r="J1748" t="s">
        <v>17</v>
      </c>
      <c r="K1748" t="s">
        <v>17</v>
      </c>
      <c r="L1748" t="s">
        <v>17</v>
      </c>
      <c r="M1748" t="s">
        <v>17</v>
      </c>
      <c r="N1748" t="s">
        <v>17</v>
      </c>
      <c r="O1748" t="s">
        <v>17</v>
      </c>
      <c r="P1748" t="s">
        <v>17</v>
      </c>
    </row>
    <row r="1749" spans="2:16">
      <c r="B1749">
        <v>2003</v>
      </c>
      <c r="C1749">
        <v>1</v>
      </c>
      <c r="D1749">
        <v>10</v>
      </c>
      <c r="E1749">
        <v>83.279725609756113</v>
      </c>
      <c r="F1749" s="5">
        <v>2.1574103832244873</v>
      </c>
      <c r="G1749" t="s">
        <v>17</v>
      </c>
      <c r="H1749" t="s">
        <v>17</v>
      </c>
      <c r="I1749" t="s">
        <v>17</v>
      </c>
      <c r="J1749" t="s">
        <v>17</v>
      </c>
      <c r="K1749" t="s">
        <v>17</v>
      </c>
      <c r="L1749" t="s">
        <v>17</v>
      </c>
      <c r="M1749" t="s">
        <v>17</v>
      </c>
      <c r="N1749" t="s">
        <v>17</v>
      </c>
      <c r="O1749" t="s">
        <v>17</v>
      </c>
      <c r="P1749" t="s">
        <v>17</v>
      </c>
    </row>
    <row r="1750" spans="2:16">
      <c r="B1750">
        <v>2003</v>
      </c>
      <c r="C1750">
        <v>1</v>
      </c>
      <c r="D1750">
        <v>11</v>
      </c>
      <c r="E1750">
        <v>73.042682926829272</v>
      </c>
      <c r="F1750" s="5">
        <v>2.6758465766906738</v>
      </c>
      <c r="G1750" t="s">
        <v>17</v>
      </c>
      <c r="H1750" t="s">
        <v>17</v>
      </c>
      <c r="I1750" t="s">
        <v>17</v>
      </c>
      <c r="J1750" t="s">
        <v>17</v>
      </c>
      <c r="K1750" t="s">
        <v>17</v>
      </c>
      <c r="L1750" t="s">
        <v>17</v>
      </c>
      <c r="M1750" t="s">
        <v>17</v>
      </c>
      <c r="N1750" t="s">
        <v>17</v>
      </c>
      <c r="O1750" t="s">
        <v>17</v>
      </c>
      <c r="P1750" t="s">
        <v>17</v>
      </c>
    </row>
    <row r="1751" spans="2:16">
      <c r="B1751">
        <v>2003</v>
      </c>
      <c r="C1751">
        <v>1</v>
      </c>
      <c r="D1751">
        <v>12</v>
      </c>
      <c r="E1751">
        <v>97.943597560975618</v>
      </c>
      <c r="F1751" s="5">
        <v>2.6636064052581787</v>
      </c>
      <c r="G1751" t="s">
        <v>17</v>
      </c>
      <c r="H1751" t="s">
        <v>17</v>
      </c>
      <c r="I1751" t="s">
        <v>17</v>
      </c>
      <c r="J1751" t="s">
        <v>17</v>
      </c>
      <c r="K1751" t="s">
        <v>17</v>
      </c>
      <c r="L1751" t="s">
        <v>17</v>
      </c>
      <c r="M1751" t="s">
        <v>17</v>
      </c>
      <c r="N1751" t="s">
        <v>17</v>
      </c>
      <c r="O1751" t="s">
        <v>17</v>
      </c>
      <c r="P1751" t="s">
        <v>17</v>
      </c>
    </row>
    <row r="1752" spans="2:16">
      <c r="B1752">
        <v>2003</v>
      </c>
      <c r="C1752">
        <v>1</v>
      </c>
      <c r="D1752">
        <v>13</v>
      </c>
      <c r="E1752">
        <v>71.382621951219519</v>
      </c>
      <c r="F1752" t="s">
        <v>17</v>
      </c>
      <c r="G1752" t="s">
        <v>17</v>
      </c>
      <c r="H1752" t="s">
        <v>17</v>
      </c>
      <c r="I1752" t="s">
        <v>17</v>
      </c>
      <c r="J1752" t="s">
        <v>17</v>
      </c>
      <c r="K1752" t="s">
        <v>17</v>
      </c>
      <c r="L1752" t="s">
        <v>17</v>
      </c>
      <c r="M1752" t="s">
        <v>17</v>
      </c>
      <c r="N1752" t="s">
        <v>17</v>
      </c>
      <c r="O1752" t="s">
        <v>17</v>
      </c>
      <c r="P1752" t="s">
        <v>17</v>
      </c>
    </row>
    <row r="1753" spans="2:16">
      <c r="B1753">
        <v>2003</v>
      </c>
      <c r="C1753">
        <v>1</v>
      </c>
      <c r="D1753">
        <v>14</v>
      </c>
      <c r="E1753">
        <v>76.639481707317088</v>
      </c>
      <c r="F1753" s="5">
        <v>2.1257412433624268</v>
      </c>
      <c r="G1753" t="s">
        <v>17</v>
      </c>
      <c r="H1753" t="s">
        <v>17</v>
      </c>
      <c r="I1753" t="s">
        <v>17</v>
      </c>
      <c r="J1753" t="s">
        <v>17</v>
      </c>
      <c r="K1753" t="s">
        <v>17</v>
      </c>
      <c r="L1753" t="s">
        <v>17</v>
      </c>
      <c r="M1753" t="s">
        <v>17</v>
      </c>
      <c r="N1753" t="s">
        <v>17</v>
      </c>
      <c r="O1753" t="s">
        <v>17</v>
      </c>
      <c r="P1753" t="s">
        <v>17</v>
      </c>
    </row>
    <row r="1754" spans="2:16">
      <c r="B1754">
        <v>2003</v>
      </c>
      <c r="C1754">
        <v>2</v>
      </c>
      <c r="D1754">
        <v>1</v>
      </c>
      <c r="E1754">
        <v>22.6875</v>
      </c>
      <c r="F1754" s="5">
        <v>1.8945884704589844</v>
      </c>
      <c r="G1754" t="s">
        <v>17</v>
      </c>
      <c r="H1754" t="s">
        <v>17</v>
      </c>
      <c r="I1754" t="s">
        <v>17</v>
      </c>
      <c r="J1754" t="s">
        <v>17</v>
      </c>
      <c r="K1754" t="s">
        <v>17</v>
      </c>
      <c r="L1754" t="s">
        <v>17</v>
      </c>
      <c r="M1754" t="s">
        <v>17</v>
      </c>
      <c r="N1754" t="s">
        <v>17</v>
      </c>
      <c r="O1754" t="s">
        <v>17</v>
      </c>
      <c r="P1754" t="s">
        <v>17</v>
      </c>
    </row>
    <row r="1755" spans="2:16">
      <c r="B1755">
        <v>2003</v>
      </c>
      <c r="C1755">
        <v>2</v>
      </c>
      <c r="D1755">
        <v>2</v>
      </c>
      <c r="E1755">
        <v>39.564786585365859</v>
      </c>
      <c r="F1755" s="5">
        <v>1.7768585681915283</v>
      </c>
      <c r="G1755" t="s">
        <v>17</v>
      </c>
      <c r="H1755" t="s">
        <v>17</v>
      </c>
      <c r="I1755" t="s">
        <v>17</v>
      </c>
      <c r="J1755" t="s">
        <v>17</v>
      </c>
      <c r="K1755" t="s">
        <v>17</v>
      </c>
      <c r="L1755" t="s">
        <v>17</v>
      </c>
      <c r="M1755" t="s">
        <v>17</v>
      </c>
      <c r="N1755" t="s">
        <v>17</v>
      </c>
      <c r="O1755" t="s">
        <v>17</v>
      </c>
      <c r="P1755" t="s">
        <v>17</v>
      </c>
    </row>
    <row r="1756" spans="2:16">
      <c r="B1756">
        <v>2003</v>
      </c>
      <c r="C1756">
        <v>2</v>
      </c>
      <c r="D1756">
        <v>3</v>
      </c>
      <c r="E1756">
        <v>44.268292682926834</v>
      </c>
      <c r="F1756" s="5">
        <v>1.8751169443130493</v>
      </c>
      <c r="G1756" t="s">
        <v>17</v>
      </c>
      <c r="H1756" t="s">
        <v>17</v>
      </c>
      <c r="I1756" t="s">
        <v>17</v>
      </c>
      <c r="J1756" t="s">
        <v>17</v>
      </c>
      <c r="K1756" t="s">
        <v>17</v>
      </c>
      <c r="L1756" t="s">
        <v>17</v>
      </c>
      <c r="M1756" t="s">
        <v>17</v>
      </c>
      <c r="N1756" t="s">
        <v>17</v>
      </c>
      <c r="O1756" t="s">
        <v>17</v>
      </c>
      <c r="P1756" t="s">
        <v>17</v>
      </c>
    </row>
    <row r="1757" spans="2:16">
      <c r="B1757">
        <v>2003</v>
      </c>
      <c r="C1757">
        <v>2</v>
      </c>
      <c r="D1757">
        <v>4</v>
      </c>
      <c r="E1757">
        <v>73.596036585365866</v>
      </c>
      <c r="F1757" s="5">
        <v>2.3964643478393555</v>
      </c>
      <c r="G1757" t="s">
        <v>17</v>
      </c>
      <c r="H1757" t="s">
        <v>17</v>
      </c>
      <c r="I1757" t="s">
        <v>17</v>
      </c>
      <c r="J1757" t="s">
        <v>17</v>
      </c>
      <c r="K1757" t="s">
        <v>17</v>
      </c>
      <c r="L1757" t="s">
        <v>17</v>
      </c>
      <c r="M1757" t="s">
        <v>17</v>
      </c>
      <c r="N1757" t="s">
        <v>17</v>
      </c>
      <c r="O1757" t="s">
        <v>17</v>
      </c>
      <c r="P1757" t="s">
        <v>17</v>
      </c>
    </row>
    <row r="1758" spans="2:16">
      <c r="B1758">
        <v>2003</v>
      </c>
      <c r="C1758">
        <v>2</v>
      </c>
      <c r="D1758">
        <v>5</v>
      </c>
      <c r="E1758">
        <v>69.999237804878064</v>
      </c>
      <c r="F1758" s="5">
        <v>1.8725122213363647</v>
      </c>
      <c r="G1758" t="s">
        <v>17</v>
      </c>
      <c r="H1758" t="s">
        <v>17</v>
      </c>
      <c r="I1758" t="s">
        <v>17</v>
      </c>
      <c r="J1758" t="s">
        <v>17</v>
      </c>
      <c r="K1758" t="s">
        <v>17</v>
      </c>
      <c r="L1758" t="s">
        <v>17</v>
      </c>
      <c r="M1758" t="s">
        <v>17</v>
      </c>
      <c r="N1758" t="s">
        <v>17</v>
      </c>
      <c r="O1758" t="s">
        <v>17</v>
      </c>
      <c r="P1758" t="s">
        <v>17</v>
      </c>
    </row>
    <row r="1759" spans="2:16">
      <c r="B1759">
        <v>2003</v>
      </c>
      <c r="C1759">
        <v>2</v>
      </c>
      <c r="D1759">
        <v>6</v>
      </c>
      <c r="E1759">
        <v>98.773628048780509</v>
      </c>
      <c r="F1759" s="5">
        <v>2.2884190082550049</v>
      </c>
      <c r="G1759" t="s">
        <v>17</v>
      </c>
      <c r="H1759" t="s">
        <v>17</v>
      </c>
      <c r="I1759" t="s">
        <v>17</v>
      </c>
      <c r="J1759" t="s">
        <v>17</v>
      </c>
      <c r="K1759" t="s">
        <v>17</v>
      </c>
      <c r="L1759" t="s">
        <v>17</v>
      </c>
      <c r="M1759" t="s">
        <v>17</v>
      </c>
      <c r="N1759" t="s">
        <v>17</v>
      </c>
      <c r="O1759" t="s">
        <v>17</v>
      </c>
      <c r="P1759" t="s">
        <v>17</v>
      </c>
    </row>
    <row r="1760" spans="2:16">
      <c r="B1760">
        <v>2003</v>
      </c>
      <c r="C1760">
        <v>2</v>
      </c>
      <c r="D1760">
        <v>7</v>
      </c>
      <c r="E1760">
        <v>84.939786585365866</v>
      </c>
      <c r="F1760" s="5">
        <v>2.7278752326965332</v>
      </c>
      <c r="G1760" t="s">
        <v>17</v>
      </c>
      <c r="H1760" t="s">
        <v>17</v>
      </c>
      <c r="I1760" t="s">
        <v>17</v>
      </c>
      <c r="J1760" t="s">
        <v>17</v>
      </c>
      <c r="K1760" t="s">
        <v>17</v>
      </c>
      <c r="L1760" t="s">
        <v>17</v>
      </c>
      <c r="M1760" t="s">
        <v>17</v>
      </c>
      <c r="N1760" t="s">
        <v>17</v>
      </c>
      <c r="O1760" t="s">
        <v>17</v>
      </c>
      <c r="P1760" t="s">
        <v>17</v>
      </c>
    </row>
    <row r="1761" spans="2:16">
      <c r="B1761">
        <v>2003</v>
      </c>
      <c r="C1761">
        <v>2</v>
      </c>
      <c r="D1761">
        <v>8</v>
      </c>
      <c r="E1761">
        <v>74.149390243902445</v>
      </c>
      <c r="F1761" s="5">
        <v>2.210676908493042</v>
      </c>
      <c r="G1761" t="s">
        <v>17</v>
      </c>
      <c r="H1761" t="s">
        <v>17</v>
      </c>
      <c r="I1761" t="s">
        <v>17</v>
      </c>
      <c r="J1761" t="s">
        <v>17</v>
      </c>
      <c r="K1761" t="s">
        <v>17</v>
      </c>
      <c r="L1761" t="s">
        <v>17</v>
      </c>
      <c r="M1761" t="s">
        <v>17</v>
      </c>
      <c r="N1761" t="s">
        <v>17</v>
      </c>
      <c r="O1761" t="s">
        <v>17</v>
      </c>
      <c r="P1761" t="s">
        <v>17</v>
      </c>
    </row>
    <row r="1762" spans="2:16">
      <c r="B1762">
        <v>2003</v>
      </c>
      <c r="C1762">
        <v>2</v>
      </c>
      <c r="D1762">
        <v>9</v>
      </c>
      <c r="E1762">
        <v>90.473323170731732</v>
      </c>
      <c r="F1762" s="5">
        <v>2.2187459468841553</v>
      </c>
      <c r="G1762" t="s">
        <v>17</v>
      </c>
      <c r="H1762" t="s">
        <v>17</v>
      </c>
      <c r="I1762" t="s">
        <v>17</v>
      </c>
      <c r="J1762" t="s">
        <v>17</v>
      </c>
      <c r="K1762" t="s">
        <v>17</v>
      </c>
      <c r="L1762" t="s">
        <v>17</v>
      </c>
      <c r="M1762" t="s">
        <v>17</v>
      </c>
      <c r="N1762" t="s">
        <v>17</v>
      </c>
      <c r="O1762" t="s">
        <v>17</v>
      </c>
      <c r="P1762" t="s">
        <v>17</v>
      </c>
    </row>
    <row r="1763" spans="2:16">
      <c r="B1763">
        <v>2003</v>
      </c>
      <c r="C1763">
        <v>2</v>
      </c>
      <c r="D1763">
        <v>10</v>
      </c>
      <c r="E1763">
        <v>97.113567073170742</v>
      </c>
      <c r="F1763" s="5">
        <v>2.2094707489013672</v>
      </c>
      <c r="G1763" t="s">
        <v>17</v>
      </c>
      <c r="H1763" t="s">
        <v>17</v>
      </c>
      <c r="I1763" t="s">
        <v>17</v>
      </c>
      <c r="J1763" t="s">
        <v>17</v>
      </c>
      <c r="K1763" t="s">
        <v>17</v>
      </c>
      <c r="L1763" t="s">
        <v>17</v>
      </c>
      <c r="M1763" t="s">
        <v>17</v>
      </c>
      <c r="N1763" t="s">
        <v>17</v>
      </c>
      <c r="O1763" t="s">
        <v>17</v>
      </c>
      <c r="P1763" t="s">
        <v>17</v>
      </c>
    </row>
    <row r="1764" spans="2:16">
      <c r="B1764">
        <v>2003</v>
      </c>
      <c r="C1764">
        <v>2</v>
      </c>
      <c r="D1764">
        <v>11</v>
      </c>
      <c r="E1764">
        <v>87.153201219512212</v>
      </c>
      <c r="F1764" s="5">
        <v>2.3096871376037598</v>
      </c>
      <c r="G1764" t="s">
        <v>17</v>
      </c>
      <c r="H1764" t="s">
        <v>17</v>
      </c>
      <c r="I1764" t="s">
        <v>17</v>
      </c>
      <c r="J1764" t="s">
        <v>17</v>
      </c>
      <c r="K1764" t="s">
        <v>17</v>
      </c>
      <c r="L1764" t="s">
        <v>17</v>
      </c>
      <c r="M1764" t="s">
        <v>17</v>
      </c>
      <c r="N1764" t="s">
        <v>17</v>
      </c>
      <c r="O1764" t="s">
        <v>17</v>
      </c>
      <c r="P1764" t="s">
        <v>17</v>
      </c>
    </row>
    <row r="1765" spans="2:16">
      <c r="B1765">
        <v>2003</v>
      </c>
      <c r="C1765">
        <v>2</v>
      </c>
      <c r="D1765">
        <v>12</v>
      </c>
      <c r="E1765">
        <v>97.666920731707307</v>
      </c>
      <c r="F1765" s="5">
        <v>2.4047732353210449</v>
      </c>
      <c r="G1765" t="s">
        <v>17</v>
      </c>
      <c r="H1765" t="s">
        <v>17</v>
      </c>
      <c r="I1765" t="s">
        <v>17</v>
      </c>
      <c r="J1765" t="s">
        <v>17</v>
      </c>
      <c r="K1765" t="s">
        <v>17</v>
      </c>
      <c r="L1765" t="s">
        <v>17</v>
      </c>
      <c r="M1765" t="s">
        <v>17</v>
      </c>
      <c r="N1765" t="s">
        <v>17</v>
      </c>
      <c r="O1765" t="s">
        <v>17</v>
      </c>
      <c r="P1765" t="s">
        <v>17</v>
      </c>
    </row>
    <row r="1766" spans="2:16">
      <c r="B1766">
        <v>2003</v>
      </c>
      <c r="C1766">
        <v>2</v>
      </c>
      <c r="D1766">
        <v>13</v>
      </c>
      <c r="E1766">
        <v>77.746189024390247</v>
      </c>
      <c r="F1766" s="5">
        <v>2.7419147491455078</v>
      </c>
      <c r="G1766" t="s">
        <v>17</v>
      </c>
      <c r="H1766" t="s">
        <v>17</v>
      </c>
      <c r="I1766" t="s">
        <v>17</v>
      </c>
      <c r="J1766" t="s">
        <v>17</v>
      </c>
      <c r="K1766" t="s">
        <v>17</v>
      </c>
      <c r="L1766" t="s">
        <v>17</v>
      </c>
      <c r="M1766" t="s">
        <v>17</v>
      </c>
      <c r="N1766" t="s">
        <v>17</v>
      </c>
      <c r="O1766" t="s">
        <v>17</v>
      </c>
      <c r="P1766" t="s">
        <v>17</v>
      </c>
    </row>
    <row r="1767" spans="2:16">
      <c r="B1767">
        <v>2003</v>
      </c>
      <c r="C1767">
        <v>2</v>
      </c>
      <c r="D1767">
        <v>14</v>
      </c>
      <c r="E1767">
        <v>95.730182926829286</v>
      </c>
      <c r="F1767" s="5">
        <v>2.243032693862915</v>
      </c>
      <c r="G1767" t="s">
        <v>17</v>
      </c>
      <c r="H1767" t="s">
        <v>17</v>
      </c>
      <c r="I1767" t="s">
        <v>17</v>
      </c>
      <c r="J1767" t="s">
        <v>17</v>
      </c>
      <c r="K1767" t="s">
        <v>17</v>
      </c>
      <c r="L1767" t="s">
        <v>17</v>
      </c>
      <c r="M1767" t="s">
        <v>17</v>
      </c>
      <c r="N1767" t="s">
        <v>17</v>
      </c>
      <c r="O1767" t="s">
        <v>17</v>
      </c>
      <c r="P1767" t="s">
        <v>17</v>
      </c>
    </row>
    <row r="1768" spans="2:16">
      <c r="B1768">
        <v>2003</v>
      </c>
      <c r="C1768">
        <v>3</v>
      </c>
      <c r="D1768">
        <v>1</v>
      </c>
      <c r="E1768">
        <v>32.094512195121958</v>
      </c>
      <c r="F1768" s="5">
        <v>1.8384608030319214</v>
      </c>
      <c r="G1768" t="s">
        <v>17</v>
      </c>
      <c r="H1768" t="s">
        <v>17</v>
      </c>
      <c r="I1768" t="s">
        <v>17</v>
      </c>
      <c r="J1768" t="s">
        <v>17</v>
      </c>
      <c r="K1768" t="s">
        <v>17</v>
      </c>
      <c r="L1768" t="s">
        <v>17</v>
      </c>
      <c r="M1768" t="s">
        <v>17</v>
      </c>
      <c r="N1768" t="s">
        <v>17</v>
      </c>
      <c r="O1768" t="s">
        <v>17</v>
      </c>
      <c r="P1768" t="s">
        <v>17</v>
      </c>
    </row>
    <row r="1769" spans="2:16">
      <c r="B1769">
        <v>2003</v>
      </c>
      <c r="C1769">
        <v>3</v>
      </c>
      <c r="D1769">
        <v>2</v>
      </c>
      <c r="E1769">
        <v>38.734756097560982</v>
      </c>
      <c r="F1769" s="5">
        <v>1.8395529985427856</v>
      </c>
      <c r="G1769" t="s">
        <v>17</v>
      </c>
      <c r="H1769" t="s">
        <v>17</v>
      </c>
      <c r="I1769" t="s">
        <v>17</v>
      </c>
      <c r="J1769" t="s">
        <v>17</v>
      </c>
      <c r="K1769" t="s">
        <v>17</v>
      </c>
      <c r="L1769" t="s">
        <v>17</v>
      </c>
      <c r="M1769" t="s">
        <v>17</v>
      </c>
      <c r="N1769" t="s">
        <v>17</v>
      </c>
      <c r="O1769" t="s">
        <v>17</v>
      </c>
      <c r="P1769" t="s">
        <v>17</v>
      </c>
    </row>
    <row r="1770" spans="2:16">
      <c r="B1770">
        <v>2003</v>
      </c>
      <c r="C1770">
        <v>3</v>
      </c>
      <c r="D1770">
        <v>3</v>
      </c>
      <c r="E1770">
        <v>63.082317073170742</v>
      </c>
      <c r="F1770" s="5">
        <v>1.9332047700881958</v>
      </c>
      <c r="G1770" t="s">
        <v>17</v>
      </c>
      <c r="H1770" t="s">
        <v>17</v>
      </c>
      <c r="I1770" t="s">
        <v>17</v>
      </c>
      <c r="J1770" t="s">
        <v>17</v>
      </c>
      <c r="K1770" t="s">
        <v>17</v>
      </c>
      <c r="L1770" t="s">
        <v>17</v>
      </c>
      <c r="M1770" t="s">
        <v>17</v>
      </c>
      <c r="N1770" t="s">
        <v>17</v>
      </c>
      <c r="O1770" t="s">
        <v>17</v>
      </c>
      <c r="P1770" t="s">
        <v>17</v>
      </c>
    </row>
    <row r="1771" spans="2:16">
      <c r="B1771">
        <v>2003</v>
      </c>
      <c r="C1771">
        <v>3</v>
      </c>
      <c r="D1771">
        <v>4</v>
      </c>
      <c r="E1771">
        <v>74.426067073170742</v>
      </c>
      <c r="F1771" s="5">
        <v>1.9973645210266113</v>
      </c>
      <c r="G1771" t="s">
        <v>17</v>
      </c>
      <c r="H1771" t="s">
        <v>17</v>
      </c>
      <c r="I1771" t="s">
        <v>17</v>
      </c>
      <c r="J1771" t="s">
        <v>17</v>
      </c>
      <c r="K1771" t="s">
        <v>17</v>
      </c>
      <c r="L1771" t="s">
        <v>17</v>
      </c>
      <c r="M1771" t="s">
        <v>17</v>
      </c>
      <c r="N1771" t="s">
        <v>17</v>
      </c>
      <c r="O1771" t="s">
        <v>17</v>
      </c>
      <c r="P1771" t="s">
        <v>17</v>
      </c>
    </row>
    <row r="1772" spans="2:16">
      <c r="B1772">
        <v>2003</v>
      </c>
      <c r="C1772">
        <v>3</v>
      </c>
      <c r="D1772">
        <v>5</v>
      </c>
      <c r="E1772">
        <v>73.319359756097569</v>
      </c>
      <c r="F1772" s="5">
        <v>2.2845780849456787</v>
      </c>
      <c r="G1772" t="s">
        <v>17</v>
      </c>
      <c r="H1772" t="s">
        <v>17</v>
      </c>
      <c r="I1772" t="s">
        <v>17</v>
      </c>
      <c r="J1772" t="s">
        <v>17</v>
      </c>
      <c r="K1772" t="s">
        <v>17</v>
      </c>
      <c r="L1772" t="s">
        <v>17</v>
      </c>
      <c r="M1772" t="s">
        <v>17</v>
      </c>
      <c r="N1772" t="s">
        <v>17</v>
      </c>
      <c r="O1772" t="s">
        <v>17</v>
      </c>
      <c r="P1772" t="s">
        <v>17</v>
      </c>
    </row>
    <row r="1773" spans="2:16">
      <c r="B1773">
        <v>2003</v>
      </c>
      <c r="C1773">
        <v>3</v>
      </c>
      <c r="D1773">
        <v>6</v>
      </c>
      <c r="E1773">
        <v>91.856707317073202</v>
      </c>
      <c r="F1773" s="5">
        <v>2.5081124305725098</v>
      </c>
      <c r="G1773" t="s">
        <v>17</v>
      </c>
      <c r="H1773" t="s">
        <v>17</v>
      </c>
      <c r="I1773" t="s">
        <v>17</v>
      </c>
      <c r="J1773" t="s">
        <v>17</v>
      </c>
      <c r="K1773" t="s">
        <v>17</v>
      </c>
      <c r="L1773" t="s">
        <v>17</v>
      </c>
      <c r="M1773" t="s">
        <v>17</v>
      </c>
      <c r="N1773" t="s">
        <v>17</v>
      </c>
      <c r="O1773" t="s">
        <v>17</v>
      </c>
      <c r="P1773" t="s">
        <v>17</v>
      </c>
    </row>
    <row r="1774" spans="2:16">
      <c r="B1774">
        <v>2003</v>
      </c>
      <c r="C1774">
        <v>3</v>
      </c>
      <c r="D1774">
        <v>7</v>
      </c>
      <c r="E1774">
        <v>85.769817073170742</v>
      </c>
      <c r="F1774" s="5">
        <v>2.4342656135559082</v>
      </c>
      <c r="G1774" t="s">
        <v>17</v>
      </c>
      <c r="H1774" t="s">
        <v>17</v>
      </c>
      <c r="I1774" t="s">
        <v>17</v>
      </c>
      <c r="J1774" t="s">
        <v>17</v>
      </c>
      <c r="K1774" t="s">
        <v>17</v>
      </c>
      <c r="L1774" t="s">
        <v>17</v>
      </c>
      <c r="M1774" t="s">
        <v>17</v>
      </c>
      <c r="N1774" t="s">
        <v>17</v>
      </c>
      <c r="O1774" t="s">
        <v>17</v>
      </c>
      <c r="P1774" t="s">
        <v>17</v>
      </c>
    </row>
    <row r="1775" spans="2:16">
      <c r="B1775">
        <v>2003</v>
      </c>
      <c r="C1775">
        <v>3</v>
      </c>
      <c r="D1775">
        <v>8</v>
      </c>
      <c r="E1775">
        <v>91.580030487804891</v>
      </c>
      <c r="F1775" s="5">
        <v>2.2002105712890625</v>
      </c>
      <c r="G1775" t="s">
        <v>17</v>
      </c>
      <c r="H1775" t="s">
        <v>17</v>
      </c>
      <c r="I1775" t="s">
        <v>17</v>
      </c>
      <c r="J1775" t="s">
        <v>17</v>
      </c>
      <c r="K1775" t="s">
        <v>17</v>
      </c>
      <c r="L1775" t="s">
        <v>17</v>
      </c>
      <c r="M1775" t="s">
        <v>17</v>
      </c>
      <c r="N1775" t="s">
        <v>17</v>
      </c>
      <c r="O1775" t="s">
        <v>17</v>
      </c>
      <c r="P1775" t="s">
        <v>17</v>
      </c>
    </row>
    <row r="1776" spans="2:16">
      <c r="B1776">
        <v>2003</v>
      </c>
      <c r="C1776">
        <v>3</v>
      </c>
      <c r="D1776">
        <v>9</v>
      </c>
      <c r="E1776">
        <v>72.489329268292693</v>
      </c>
      <c r="F1776" s="5">
        <v>2.1215794086456299</v>
      </c>
      <c r="G1776" t="s">
        <v>17</v>
      </c>
      <c r="H1776" t="s">
        <v>17</v>
      </c>
      <c r="I1776" t="s">
        <v>17</v>
      </c>
      <c r="J1776" t="s">
        <v>17</v>
      </c>
      <c r="K1776" t="s">
        <v>17</v>
      </c>
      <c r="L1776" t="s">
        <v>17</v>
      </c>
      <c r="M1776" t="s">
        <v>17</v>
      </c>
      <c r="N1776" t="s">
        <v>17</v>
      </c>
      <c r="O1776" t="s">
        <v>17</v>
      </c>
      <c r="P1776" t="s">
        <v>17</v>
      </c>
    </row>
    <row r="1777" spans="2:16">
      <c r="B1777">
        <v>2003</v>
      </c>
      <c r="C1777">
        <v>3</v>
      </c>
      <c r="D1777">
        <v>10</v>
      </c>
      <c r="E1777">
        <v>96.006859756097583</v>
      </c>
      <c r="F1777" s="5">
        <v>2.18829345703125</v>
      </c>
      <c r="G1777" t="s">
        <v>17</v>
      </c>
      <c r="H1777" t="s">
        <v>17</v>
      </c>
      <c r="I1777" t="s">
        <v>17</v>
      </c>
      <c r="J1777" t="s">
        <v>17</v>
      </c>
      <c r="K1777" t="s">
        <v>17</v>
      </c>
      <c r="L1777" t="s">
        <v>17</v>
      </c>
      <c r="M1777" t="s">
        <v>17</v>
      </c>
      <c r="N1777" t="s">
        <v>17</v>
      </c>
      <c r="O1777" t="s">
        <v>17</v>
      </c>
      <c r="P1777" t="s">
        <v>17</v>
      </c>
    </row>
    <row r="1778" spans="2:16">
      <c r="B1778">
        <v>2003</v>
      </c>
      <c r="C1778">
        <v>3</v>
      </c>
      <c r="D1778">
        <v>11</v>
      </c>
      <c r="E1778">
        <v>86.876524390243915</v>
      </c>
      <c r="F1778" s="5">
        <v>2.466053469106555E-3</v>
      </c>
      <c r="G1778" t="s">
        <v>17</v>
      </c>
      <c r="H1778" t="s">
        <v>17</v>
      </c>
      <c r="I1778" t="s">
        <v>17</v>
      </c>
      <c r="J1778" t="s">
        <v>17</v>
      </c>
      <c r="K1778" t="s">
        <v>17</v>
      </c>
      <c r="L1778" t="s">
        <v>17</v>
      </c>
      <c r="M1778" t="s">
        <v>17</v>
      </c>
      <c r="N1778" t="s">
        <v>17</v>
      </c>
      <c r="O1778" t="s">
        <v>17</v>
      </c>
      <c r="P1778" t="s">
        <v>17</v>
      </c>
    </row>
    <row r="1779" spans="2:16">
      <c r="B1779">
        <v>2003</v>
      </c>
      <c r="C1779">
        <v>3</v>
      </c>
      <c r="D1779">
        <v>12</v>
      </c>
      <c r="E1779">
        <v>78.576219512195138</v>
      </c>
      <c r="F1779" s="5">
        <v>2.4702868461608887</v>
      </c>
      <c r="G1779" t="s">
        <v>17</v>
      </c>
      <c r="H1779" t="s">
        <v>17</v>
      </c>
      <c r="I1779" t="s">
        <v>17</v>
      </c>
      <c r="J1779" t="s">
        <v>17</v>
      </c>
      <c r="K1779" t="s">
        <v>17</v>
      </c>
      <c r="L1779" t="s">
        <v>17</v>
      </c>
      <c r="M1779" t="s">
        <v>17</v>
      </c>
      <c r="N1779" t="s">
        <v>17</v>
      </c>
      <c r="O1779" t="s">
        <v>17</v>
      </c>
      <c r="P1779" t="s">
        <v>17</v>
      </c>
    </row>
    <row r="1780" spans="2:16">
      <c r="B1780">
        <v>2003</v>
      </c>
      <c r="C1780">
        <v>3</v>
      </c>
      <c r="D1780">
        <v>13</v>
      </c>
      <c r="E1780">
        <v>71.935975609756099</v>
      </c>
      <c r="F1780" s="5">
        <v>3.0354354381561279</v>
      </c>
      <c r="G1780" t="s">
        <v>17</v>
      </c>
      <c r="H1780" t="s">
        <v>17</v>
      </c>
      <c r="I1780" t="s">
        <v>17</v>
      </c>
      <c r="J1780" t="s">
        <v>17</v>
      </c>
      <c r="K1780" t="s">
        <v>17</v>
      </c>
      <c r="L1780" t="s">
        <v>17</v>
      </c>
      <c r="M1780" t="s">
        <v>17</v>
      </c>
      <c r="N1780" t="s">
        <v>17</v>
      </c>
      <c r="O1780" t="s">
        <v>17</v>
      </c>
      <c r="P1780" t="s">
        <v>17</v>
      </c>
    </row>
    <row r="1781" spans="2:16">
      <c r="B1781">
        <v>2003</v>
      </c>
      <c r="C1781">
        <v>3</v>
      </c>
      <c r="D1781">
        <v>14</v>
      </c>
      <c r="E1781">
        <v>88.259908536585371</v>
      </c>
      <c r="F1781" s="5">
        <v>2.0872418880462646</v>
      </c>
      <c r="G1781" t="s">
        <v>17</v>
      </c>
      <c r="H1781" t="s">
        <v>17</v>
      </c>
      <c r="I1781" t="s">
        <v>17</v>
      </c>
      <c r="J1781" t="s">
        <v>17</v>
      </c>
      <c r="K1781" t="s">
        <v>17</v>
      </c>
      <c r="L1781" t="s">
        <v>17</v>
      </c>
      <c r="M1781" t="s">
        <v>17</v>
      </c>
      <c r="N1781" t="s">
        <v>17</v>
      </c>
      <c r="O1781" t="s">
        <v>17</v>
      </c>
      <c r="P1781" t="s">
        <v>17</v>
      </c>
    </row>
    <row r="1782" spans="2:16">
      <c r="B1782">
        <v>2003</v>
      </c>
      <c r="C1782">
        <v>4</v>
      </c>
      <c r="D1782">
        <v>1</v>
      </c>
      <c r="E1782">
        <v>36.798018292682933</v>
      </c>
      <c r="F1782" s="5">
        <v>1.9064465761184692</v>
      </c>
      <c r="G1782" t="s">
        <v>17</v>
      </c>
      <c r="H1782" t="s">
        <v>17</v>
      </c>
      <c r="I1782" t="s">
        <v>17</v>
      </c>
      <c r="J1782" t="s">
        <v>17</v>
      </c>
      <c r="K1782" t="s">
        <v>17</v>
      </c>
      <c r="L1782" t="s">
        <v>17</v>
      </c>
      <c r="M1782" t="s">
        <v>17</v>
      </c>
      <c r="N1782" t="s">
        <v>17</v>
      </c>
      <c r="O1782" t="s">
        <v>17</v>
      </c>
      <c r="P1782" t="s">
        <v>17</v>
      </c>
    </row>
    <row r="1783" spans="2:16">
      <c r="B1783">
        <v>2003</v>
      </c>
      <c r="C1783">
        <v>4</v>
      </c>
      <c r="D1783">
        <v>2</v>
      </c>
      <c r="E1783">
        <v>48.141768292682926</v>
      </c>
      <c r="F1783" s="5">
        <v>2.0777962207794189</v>
      </c>
      <c r="G1783" t="s">
        <v>17</v>
      </c>
      <c r="H1783" t="s">
        <v>17</v>
      </c>
      <c r="I1783" t="s">
        <v>17</v>
      </c>
      <c r="J1783" t="s">
        <v>17</v>
      </c>
      <c r="K1783" t="s">
        <v>17</v>
      </c>
      <c r="L1783" t="s">
        <v>17</v>
      </c>
      <c r="M1783" t="s">
        <v>17</v>
      </c>
      <c r="N1783" t="s">
        <v>17</v>
      </c>
      <c r="O1783" t="s">
        <v>17</v>
      </c>
      <c r="P1783" t="s">
        <v>17</v>
      </c>
    </row>
    <row r="1784" spans="2:16">
      <c r="B1784">
        <v>2003</v>
      </c>
      <c r="C1784">
        <v>4</v>
      </c>
      <c r="D1784">
        <v>3</v>
      </c>
      <c r="E1784">
        <v>57.548780487804883</v>
      </c>
      <c r="F1784" s="5">
        <v>1.9055101871490479</v>
      </c>
      <c r="G1784" t="s">
        <v>17</v>
      </c>
      <c r="H1784" t="s">
        <v>17</v>
      </c>
      <c r="I1784" t="s">
        <v>17</v>
      </c>
      <c r="J1784" t="s">
        <v>17</v>
      </c>
      <c r="K1784" t="s">
        <v>17</v>
      </c>
      <c r="L1784" t="s">
        <v>17</v>
      </c>
      <c r="M1784" t="s">
        <v>17</v>
      </c>
      <c r="N1784" t="s">
        <v>17</v>
      </c>
      <c r="O1784" t="s">
        <v>17</v>
      </c>
      <c r="P1784" t="s">
        <v>17</v>
      </c>
    </row>
    <row r="1785" spans="2:16">
      <c r="B1785">
        <v>2003</v>
      </c>
      <c r="C1785">
        <v>4</v>
      </c>
      <c r="D1785">
        <v>4</v>
      </c>
      <c r="E1785">
        <v>72.766006097560989</v>
      </c>
      <c r="F1785" s="5">
        <v>2.2631800174713135</v>
      </c>
      <c r="G1785" t="s">
        <v>17</v>
      </c>
      <c r="H1785" t="s">
        <v>17</v>
      </c>
      <c r="I1785" t="s">
        <v>17</v>
      </c>
      <c r="J1785" t="s">
        <v>17</v>
      </c>
      <c r="K1785" t="s">
        <v>17</v>
      </c>
      <c r="L1785" t="s">
        <v>17</v>
      </c>
      <c r="M1785" t="s">
        <v>17</v>
      </c>
      <c r="N1785" t="s">
        <v>17</v>
      </c>
      <c r="O1785" t="s">
        <v>17</v>
      </c>
      <c r="P1785" t="s">
        <v>17</v>
      </c>
    </row>
    <row r="1786" spans="2:16">
      <c r="B1786">
        <v>2003</v>
      </c>
      <c r="C1786">
        <v>4</v>
      </c>
      <c r="D1786">
        <v>5</v>
      </c>
      <c r="E1786">
        <v>87.706554878048792</v>
      </c>
      <c r="F1786" s="5">
        <v>2.2155613899230957</v>
      </c>
      <c r="G1786" t="s">
        <v>17</v>
      </c>
      <c r="H1786" t="s">
        <v>17</v>
      </c>
      <c r="I1786" t="s">
        <v>17</v>
      </c>
      <c r="J1786" t="s">
        <v>17</v>
      </c>
      <c r="K1786" t="s">
        <v>17</v>
      </c>
      <c r="L1786" t="s">
        <v>17</v>
      </c>
      <c r="M1786" t="s">
        <v>17</v>
      </c>
      <c r="N1786" t="s">
        <v>17</v>
      </c>
      <c r="O1786" t="s">
        <v>17</v>
      </c>
      <c r="P1786" t="s">
        <v>17</v>
      </c>
    </row>
    <row r="1787" spans="2:16">
      <c r="B1787">
        <v>2003</v>
      </c>
      <c r="C1787">
        <v>4</v>
      </c>
      <c r="D1787">
        <v>6</v>
      </c>
      <c r="E1787">
        <v>85.493140243902445</v>
      </c>
      <c r="F1787" s="5">
        <v>2.7509527206420898</v>
      </c>
      <c r="G1787" t="s">
        <v>17</v>
      </c>
      <c r="H1787" t="s">
        <v>17</v>
      </c>
      <c r="I1787" t="s">
        <v>17</v>
      </c>
      <c r="J1787" t="s">
        <v>17</v>
      </c>
      <c r="K1787" t="s">
        <v>17</v>
      </c>
      <c r="L1787" t="s">
        <v>17</v>
      </c>
      <c r="M1787" t="s">
        <v>17</v>
      </c>
      <c r="N1787" t="s">
        <v>17</v>
      </c>
      <c r="O1787" t="s">
        <v>17</v>
      </c>
      <c r="P1787" t="s">
        <v>17</v>
      </c>
    </row>
    <row r="1788" spans="2:16">
      <c r="B1788">
        <v>2003</v>
      </c>
      <c r="C1788">
        <v>4</v>
      </c>
      <c r="D1788">
        <v>7</v>
      </c>
      <c r="E1788">
        <v>93.793445121951237</v>
      </c>
      <c r="F1788" s="5">
        <v>2.6286838054656982</v>
      </c>
      <c r="G1788" t="s">
        <v>17</v>
      </c>
      <c r="H1788" t="s">
        <v>17</v>
      </c>
      <c r="I1788" t="s">
        <v>17</v>
      </c>
      <c r="J1788" t="s">
        <v>17</v>
      </c>
      <c r="K1788" t="s">
        <v>17</v>
      </c>
      <c r="L1788" t="s">
        <v>17</v>
      </c>
      <c r="M1788" t="s">
        <v>17</v>
      </c>
      <c r="N1788" t="s">
        <v>17</v>
      </c>
      <c r="O1788" t="s">
        <v>17</v>
      </c>
      <c r="P1788" t="s">
        <v>17</v>
      </c>
    </row>
    <row r="1789" spans="2:16">
      <c r="B1789">
        <v>2003</v>
      </c>
      <c r="C1789">
        <v>4</v>
      </c>
      <c r="D1789">
        <v>8</v>
      </c>
      <c r="E1789">
        <v>81.896341463414643</v>
      </c>
      <c r="F1789" s="5">
        <v>2.1955821514129639</v>
      </c>
      <c r="G1789" t="s">
        <v>17</v>
      </c>
      <c r="H1789" t="s">
        <v>17</v>
      </c>
      <c r="I1789" t="s">
        <v>17</v>
      </c>
      <c r="J1789" t="s">
        <v>17</v>
      </c>
      <c r="K1789" t="s">
        <v>17</v>
      </c>
      <c r="L1789" t="s">
        <v>17</v>
      </c>
      <c r="M1789" t="s">
        <v>17</v>
      </c>
      <c r="N1789" t="s">
        <v>17</v>
      </c>
      <c r="O1789" t="s">
        <v>17</v>
      </c>
      <c r="P1789" t="s">
        <v>17</v>
      </c>
    </row>
    <row r="1790" spans="2:16">
      <c r="B1790">
        <v>2003</v>
      </c>
      <c r="C1790">
        <v>4</v>
      </c>
      <c r="D1790">
        <v>9</v>
      </c>
      <c r="E1790">
        <v>93.793445121951237</v>
      </c>
      <c r="F1790" s="5">
        <v>2.3037607669830322</v>
      </c>
      <c r="G1790" t="s">
        <v>17</v>
      </c>
      <c r="H1790" t="s">
        <v>17</v>
      </c>
      <c r="I1790" t="s">
        <v>17</v>
      </c>
      <c r="J1790" t="s">
        <v>17</v>
      </c>
      <c r="K1790" t="s">
        <v>17</v>
      </c>
      <c r="L1790" t="s">
        <v>17</v>
      </c>
      <c r="M1790" t="s">
        <v>17</v>
      </c>
      <c r="N1790" t="s">
        <v>17</v>
      </c>
      <c r="O1790" t="s">
        <v>17</v>
      </c>
      <c r="P1790" t="s">
        <v>17</v>
      </c>
    </row>
    <row r="1791" spans="2:16">
      <c r="B1791">
        <v>2003</v>
      </c>
      <c r="C1791">
        <v>4</v>
      </c>
      <c r="D1791">
        <v>10</v>
      </c>
      <c r="E1791">
        <v>89.089939024390276</v>
      </c>
      <c r="F1791" s="5">
        <v>2.5254726409912109</v>
      </c>
      <c r="G1791" t="s">
        <v>17</v>
      </c>
      <c r="H1791" t="s">
        <v>17</v>
      </c>
      <c r="I1791" t="s">
        <v>17</v>
      </c>
      <c r="J1791" t="s">
        <v>17</v>
      </c>
      <c r="K1791" t="s">
        <v>17</v>
      </c>
      <c r="L1791" t="s">
        <v>17</v>
      </c>
      <c r="M1791" t="s">
        <v>17</v>
      </c>
      <c r="N1791" t="s">
        <v>17</v>
      </c>
      <c r="O1791" t="s">
        <v>17</v>
      </c>
      <c r="P1791" t="s">
        <v>17</v>
      </c>
    </row>
    <row r="1792" spans="2:16">
      <c r="B1792">
        <v>2003</v>
      </c>
      <c r="C1792">
        <v>4</v>
      </c>
      <c r="D1792">
        <v>11</v>
      </c>
      <c r="E1792">
        <v>89.643292682926841</v>
      </c>
      <c r="F1792" s="5">
        <v>2.401524543762207</v>
      </c>
      <c r="G1792" t="s">
        <v>17</v>
      </c>
      <c r="H1792" t="s">
        <v>17</v>
      </c>
      <c r="I1792" t="s">
        <v>17</v>
      </c>
      <c r="J1792" t="s">
        <v>17</v>
      </c>
      <c r="K1792" t="s">
        <v>17</v>
      </c>
      <c r="L1792" t="s">
        <v>17</v>
      </c>
      <c r="M1792" t="s">
        <v>17</v>
      </c>
      <c r="N1792" t="s">
        <v>17</v>
      </c>
      <c r="O1792" t="s">
        <v>17</v>
      </c>
      <c r="P1792" t="s">
        <v>17</v>
      </c>
    </row>
    <row r="1793" spans="2:16">
      <c r="B1793">
        <v>2003</v>
      </c>
      <c r="C1793">
        <v>4</v>
      </c>
      <c r="D1793">
        <v>12</v>
      </c>
      <c r="E1793">
        <v>100.15701219512198</v>
      </c>
      <c r="F1793" s="5">
        <v>2.2904746532440186</v>
      </c>
      <c r="G1793" t="s">
        <v>17</v>
      </c>
      <c r="H1793" t="s">
        <v>17</v>
      </c>
      <c r="I1793" t="s">
        <v>17</v>
      </c>
      <c r="J1793" t="s">
        <v>17</v>
      </c>
      <c r="K1793" t="s">
        <v>17</v>
      </c>
      <c r="L1793" t="s">
        <v>17</v>
      </c>
      <c r="M1793" t="s">
        <v>17</v>
      </c>
      <c r="N1793" t="s">
        <v>17</v>
      </c>
      <c r="O1793" t="s">
        <v>17</v>
      </c>
      <c r="P1793" t="s">
        <v>17</v>
      </c>
    </row>
    <row r="1794" spans="2:16">
      <c r="B1794">
        <v>2003</v>
      </c>
      <c r="C1794">
        <v>4</v>
      </c>
      <c r="D1794">
        <v>13</v>
      </c>
      <c r="E1794">
        <v>68.339176829268297</v>
      </c>
      <c r="F1794" s="5">
        <v>2.7298452854156494</v>
      </c>
      <c r="G1794" t="s">
        <v>17</v>
      </c>
      <c r="H1794" t="s">
        <v>17</v>
      </c>
      <c r="I1794" t="s">
        <v>17</v>
      </c>
      <c r="J1794" t="s">
        <v>17</v>
      </c>
      <c r="K1794" t="s">
        <v>17</v>
      </c>
      <c r="L1794" t="s">
        <v>17</v>
      </c>
      <c r="M1794" t="s">
        <v>17</v>
      </c>
      <c r="N1794" t="s">
        <v>17</v>
      </c>
      <c r="O1794" t="s">
        <v>17</v>
      </c>
      <c r="P1794" t="s">
        <v>17</v>
      </c>
    </row>
    <row r="1795" spans="2:16">
      <c r="B1795">
        <v>2003</v>
      </c>
      <c r="C1795">
        <v>4</v>
      </c>
      <c r="D1795">
        <v>14</v>
      </c>
      <c r="E1795">
        <v>96.006859756097583</v>
      </c>
      <c r="F1795" s="5">
        <v>2.0536959171295166</v>
      </c>
      <c r="G1795" t="s">
        <v>17</v>
      </c>
      <c r="H1795" t="s">
        <v>17</v>
      </c>
      <c r="I1795" t="s">
        <v>17</v>
      </c>
      <c r="J1795" t="s">
        <v>17</v>
      </c>
      <c r="K1795" t="s">
        <v>17</v>
      </c>
      <c r="L1795" t="s">
        <v>17</v>
      </c>
      <c r="M1795" t="s">
        <v>17</v>
      </c>
      <c r="N1795" t="s">
        <v>17</v>
      </c>
      <c r="O1795" t="s">
        <v>17</v>
      </c>
      <c r="P1795" t="s">
        <v>17</v>
      </c>
    </row>
    <row r="1796" spans="2:16">
      <c r="B1796">
        <v>2004</v>
      </c>
      <c r="C1796">
        <v>1</v>
      </c>
      <c r="D1796">
        <v>1</v>
      </c>
      <c r="E1796">
        <v>28.829725609756103</v>
      </c>
      <c r="F1796" s="5">
        <v>2.3469808101654053</v>
      </c>
    </row>
    <row r="1797" spans="2:16">
      <c r="B1797">
        <v>2004</v>
      </c>
      <c r="C1797">
        <v>1</v>
      </c>
      <c r="D1797">
        <v>2</v>
      </c>
      <c r="E1797">
        <v>15.862804878048783</v>
      </c>
      <c r="F1797">
        <v>2.3791935443878174</v>
      </c>
    </row>
    <row r="1798" spans="2:16">
      <c r="B1798">
        <v>2004</v>
      </c>
      <c r="C1798">
        <v>1</v>
      </c>
      <c r="D1798">
        <v>3</v>
      </c>
      <c r="E1798">
        <v>25.8969512195122</v>
      </c>
      <c r="F1798">
        <v>2.3755354881286621</v>
      </c>
    </row>
    <row r="1799" spans="2:16">
      <c r="B1799">
        <v>2004</v>
      </c>
      <c r="C1799">
        <v>1</v>
      </c>
      <c r="D1799">
        <v>4</v>
      </c>
      <c r="E1799">
        <v>26.19207317073171</v>
      </c>
      <c r="F1799">
        <v>2.3474993705749512</v>
      </c>
    </row>
    <row r="1800" spans="2:16">
      <c r="B1800">
        <v>2004</v>
      </c>
      <c r="C1800">
        <v>1</v>
      </c>
      <c r="D1800">
        <v>5</v>
      </c>
      <c r="E1800">
        <v>45.780792682926837</v>
      </c>
      <c r="F1800">
        <v>2.3678464889526367</v>
      </c>
    </row>
    <row r="1801" spans="2:16">
      <c r="B1801">
        <v>2004</v>
      </c>
      <c r="C1801">
        <v>1</v>
      </c>
      <c r="D1801">
        <v>6</v>
      </c>
      <c r="E1801">
        <v>46.850609756097569</v>
      </c>
      <c r="F1801">
        <v>2.3888192176818848</v>
      </c>
    </row>
    <row r="1802" spans="2:16">
      <c r="B1802">
        <v>2004</v>
      </c>
      <c r="C1802">
        <v>1</v>
      </c>
      <c r="D1802">
        <v>7</v>
      </c>
      <c r="E1802">
        <v>64.816158536585377</v>
      </c>
      <c r="F1802">
        <v>2.5534071922302246</v>
      </c>
    </row>
    <row r="1803" spans="2:16">
      <c r="B1803">
        <v>2004</v>
      </c>
      <c r="C1803">
        <v>1</v>
      </c>
      <c r="D1803">
        <v>8</v>
      </c>
      <c r="E1803">
        <v>60.647560975609764</v>
      </c>
      <c r="F1803">
        <v>2.6197855472564697</v>
      </c>
    </row>
    <row r="1804" spans="2:16">
      <c r="B1804">
        <v>2004</v>
      </c>
      <c r="C1804">
        <v>1</v>
      </c>
      <c r="D1804">
        <v>9</v>
      </c>
      <c r="E1804">
        <v>53.656859756097568</v>
      </c>
      <c r="F1804">
        <v>2.2266499996185303</v>
      </c>
    </row>
    <row r="1805" spans="2:16">
      <c r="B1805">
        <v>2004</v>
      </c>
      <c r="C1805">
        <v>1</v>
      </c>
      <c r="D1805">
        <v>10</v>
      </c>
      <c r="E1805">
        <v>51.757012195121952</v>
      </c>
      <c r="F1805">
        <v>2.2702572345733643</v>
      </c>
    </row>
    <row r="1806" spans="2:16">
      <c r="B1806">
        <v>2004</v>
      </c>
      <c r="C1806">
        <v>1</v>
      </c>
      <c r="D1806">
        <v>11</v>
      </c>
      <c r="E1806">
        <v>52.845274390243908</v>
      </c>
      <c r="F1806">
        <v>2.4559853076934814</v>
      </c>
    </row>
    <row r="1807" spans="2:16">
      <c r="B1807">
        <v>2004</v>
      </c>
      <c r="C1807">
        <v>1</v>
      </c>
      <c r="D1807">
        <v>12</v>
      </c>
      <c r="E1807">
        <v>58.268140243902444</v>
      </c>
      <c r="F1807">
        <v>2.3265626430511475</v>
      </c>
    </row>
    <row r="1808" spans="2:16">
      <c r="B1808">
        <v>2004</v>
      </c>
      <c r="C1808">
        <v>1</v>
      </c>
      <c r="D1808">
        <v>13</v>
      </c>
      <c r="E1808">
        <v>53.361737804878061</v>
      </c>
      <c r="F1808">
        <v>2.6430191993713379</v>
      </c>
    </row>
    <row r="1809" spans="2:6">
      <c r="B1809">
        <v>2004</v>
      </c>
      <c r="C1809">
        <v>1</v>
      </c>
      <c r="D1809">
        <v>14</v>
      </c>
      <c r="E1809">
        <v>56.29451219512196</v>
      </c>
      <c r="F1809">
        <v>2.1893661022186279</v>
      </c>
    </row>
    <row r="1810" spans="2:6">
      <c r="B1810">
        <v>2004</v>
      </c>
      <c r="C1810">
        <v>2</v>
      </c>
      <c r="D1810">
        <v>1</v>
      </c>
      <c r="E1810">
        <v>19.072256097560977</v>
      </c>
      <c r="F1810">
        <v>2.3478150367736816</v>
      </c>
    </row>
    <row r="1811" spans="2:6">
      <c r="B1811">
        <v>2004</v>
      </c>
      <c r="C1811">
        <v>2</v>
      </c>
      <c r="D1811">
        <v>2</v>
      </c>
      <c r="E1811">
        <v>20.086737804878052</v>
      </c>
      <c r="F1811">
        <v>2.22501540184021</v>
      </c>
    </row>
    <row r="1812" spans="2:6">
      <c r="B1812">
        <v>2004</v>
      </c>
      <c r="C1812">
        <v>2</v>
      </c>
      <c r="D1812">
        <v>3</v>
      </c>
      <c r="E1812">
        <v>23.720426829268295</v>
      </c>
      <c r="F1812">
        <v>2.2837004661560059</v>
      </c>
    </row>
    <row r="1813" spans="2:6">
      <c r="B1813">
        <v>2004</v>
      </c>
      <c r="C1813">
        <v>2</v>
      </c>
      <c r="D1813">
        <v>4</v>
      </c>
      <c r="E1813">
        <v>39.122103658536595</v>
      </c>
      <c r="F1813">
        <v>2.182711124420166</v>
      </c>
    </row>
    <row r="1814" spans="2:6">
      <c r="B1814">
        <v>2004</v>
      </c>
      <c r="C1814">
        <v>2</v>
      </c>
      <c r="D1814">
        <v>5</v>
      </c>
      <c r="E1814">
        <v>50.558079268292694</v>
      </c>
      <c r="F1814">
        <v>2.1829714775085449</v>
      </c>
    </row>
    <row r="1815" spans="2:6">
      <c r="B1815">
        <v>2004</v>
      </c>
      <c r="C1815">
        <v>2</v>
      </c>
      <c r="D1815">
        <v>6</v>
      </c>
      <c r="E1815">
        <v>63.543445121951237</v>
      </c>
      <c r="F1815">
        <v>2.6573300361633301</v>
      </c>
    </row>
    <row r="1816" spans="2:6">
      <c r="B1816">
        <v>2004</v>
      </c>
      <c r="C1816">
        <v>2</v>
      </c>
      <c r="D1816">
        <v>7</v>
      </c>
      <c r="E1816">
        <v>59.264176829268301</v>
      </c>
      <c r="F1816">
        <v>2.925889253616333</v>
      </c>
    </row>
    <row r="1817" spans="2:6">
      <c r="B1817">
        <v>2004</v>
      </c>
      <c r="C1817">
        <v>2</v>
      </c>
      <c r="D1817">
        <v>8</v>
      </c>
      <c r="E1817">
        <v>61.625152439024397</v>
      </c>
      <c r="F1817">
        <v>2.3995285034179687</v>
      </c>
    </row>
    <row r="1818" spans="2:6">
      <c r="B1818">
        <v>2004</v>
      </c>
      <c r="C1818">
        <v>2</v>
      </c>
      <c r="D1818">
        <v>9</v>
      </c>
      <c r="E1818">
        <v>62.233841463414649</v>
      </c>
      <c r="F1818">
        <v>2.2381582260131836</v>
      </c>
    </row>
    <row r="1819" spans="2:6">
      <c r="B1819">
        <v>2004</v>
      </c>
      <c r="C1819">
        <v>2</v>
      </c>
      <c r="D1819">
        <v>10</v>
      </c>
      <c r="E1819">
        <v>56.995426829268304</v>
      </c>
      <c r="F1819">
        <v>2.2259595394134521</v>
      </c>
    </row>
    <row r="1820" spans="2:6">
      <c r="B1820">
        <v>2004</v>
      </c>
      <c r="C1820">
        <v>2</v>
      </c>
      <c r="D1820">
        <v>11</v>
      </c>
      <c r="E1820">
        <v>65.775304878048786</v>
      </c>
      <c r="F1820">
        <v>2.4922440052032471</v>
      </c>
    </row>
    <row r="1821" spans="2:6">
      <c r="B1821">
        <v>2004</v>
      </c>
      <c r="C1821">
        <v>2</v>
      </c>
      <c r="D1821">
        <v>12</v>
      </c>
      <c r="E1821">
        <v>69.685670731707333</v>
      </c>
      <c r="F1821">
        <v>2.5477943420410156</v>
      </c>
    </row>
    <row r="1822" spans="2:6">
      <c r="B1822">
        <v>2004</v>
      </c>
      <c r="C1822">
        <v>2</v>
      </c>
      <c r="D1822">
        <v>13</v>
      </c>
      <c r="E1822">
        <v>54.837347560975623</v>
      </c>
      <c r="F1822">
        <v>2.8993265628814697</v>
      </c>
    </row>
    <row r="1823" spans="2:6">
      <c r="B1823">
        <v>2004</v>
      </c>
      <c r="C1823">
        <v>2</v>
      </c>
      <c r="D1823">
        <v>14</v>
      </c>
      <c r="E1823">
        <v>63.045426829268301</v>
      </c>
      <c r="F1823">
        <v>2.1897103786468506</v>
      </c>
    </row>
    <row r="1824" spans="2:6">
      <c r="B1824">
        <v>2004</v>
      </c>
      <c r="C1824">
        <v>3</v>
      </c>
      <c r="D1824">
        <v>1</v>
      </c>
      <c r="E1824">
        <v>23.572865853658538</v>
      </c>
      <c r="F1824">
        <v>2.2561113834381104</v>
      </c>
    </row>
    <row r="1825" spans="2:6">
      <c r="B1825">
        <v>2004</v>
      </c>
      <c r="C1825">
        <v>3</v>
      </c>
      <c r="D1825">
        <v>2</v>
      </c>
      <c r="E1825">
        <v>20.289634146341466</v>
      </c>
      <c r="F1825">
        <v>2.3387014865875244</v>
      </c>
    </row>
    <row r="1826" spans="2:6">
      <c r="B1826">
        <v>2004</v>
      </c>
      <c r="C1826">
        <v>3</v>
      </c>
      <c r="D1826">
        <v>3</v>
      </c>
      <c r="E1826">
        <v>34.953506097560982</v>
      </c>
      <c r="F1826">
        <v>2.3095531463623047</v>
      </c>
    </row>
    <row r="1827" spans="2:6">
      <c r="B1827">
        <v>2004</v>
      </c>
      <c r="C1827">
        <v>3</v>
      </c>
      <c r="D1827">
        <v>4</v>
      </c>
      <c r="E1827">
        <v>41.888871951219521</v>
      </c>
      <c r="F1827">
        <v>2.0720500946044922</v>
      </c>
    </row>
    <row r="1828" spans="2:6">
      <c r="B1828">
        <v>2004</v>
      </c>
      <c r="C1828">
        <v>3</v>
      </c>
      <c r="D1828">
        <v>5</v>
      </c>
      <c r="E1828">
        <v>58.139024390243911</v>
      </c>
      <c r="F1828">
        <v>2.2513236999511719</v>
      </c>
    </row>
    <row r="1829" spans="2:6">
      <c r="B1829">
        <v>2004</v>
      </c>
      <c r="C1829">
        <v>3</v>
      </c>
      <c r="D1829">
        <v>6</v>
      </c>
      <c r="E1829">
        <v>63.266768292682926</v>
      </c>
      <c r="F1829">
        <v>2.315178394317627</v>
      </c>
    </row>
    <row r="1830" spans="2:6">
      <c r="B1830">
        <v>2004</v>
      </c>
      <c r="C1830">
        <v>3</v>
      </c>
      <c r="D1830">
        <v>7</v>
      </c>
      <c r="E1830">
        <v>61.3484756097561</v>
      </c>
      <c r="F1830">
        <v>2.7378814220428467</v>
      </c>
    </row>
    <row r="1831" spans="2:6">
      <c r="B1831">
        <v>2004</v>
      </c>
      <c r="C1831">
        <v>3</v>
      </c>
      <c r="D1831">
        <v>8</v>
      </c>
      <c r="E1831">
        <v>59.78064024390244</v>
      </c>
      <c r="F1831">
        <v>2.2456626892089844</v>
      </c>
    </row>
    <row r="1832" spans="2:6">
      <c r="B1832">
        <v>2004</v>
      </c>
      <c r="C1832">
        <v>3</v>
      </c>
      <c r="D1832">
        <v>9</v>
      </c>
      <c r="E1832">
        <v>56.11006097560977</v>
      </c>
      <c r="F1832">
        <v>2.4306418895721436</v>
      </c>
    </row>
    <row r="1833" spans="2:6">
      <c r="B1833">
        <v>2004</v>
      </c>
      <c r="C1833">
        <v>3</v>
      </c>
      <c r="D1833">
        <v>10</v>
      </c>
      <c r="E1833">
        <v>58.175914634146345</v>
      </c>
      <c r="F1833">
        <v>2.2660312652587891</v>
      </c>
    </row>
    <row r="1834" spans="2:6">
      <c r="B1834">
        <v>2004</v>
      </c>
      <c r="C1834">
        <v>3</v>
      </c>
      <c r="D1834">
        <v>11</v>
      </c>
      <c r="E1834">
        <v>71.382621951219534</v>
      </c>
      <c r="F1834">
        <v>2.5456595420837402</v>
      </c>
    </row>
    <row r="1835" spans="2:6">
      <c r="B1835">
        <v>2004</v>
      </c>
      <c r="C1835">
        <v>3</v>
      </c>
      <c r="D1835">
        <v>12</v>
      </c>
      <c r="E1835">
        <v>62.658079268292688</v>
      </c>
      <c r="F1835">
        <v>2.494687557220459</v>
      </c>
    </row>
    <row r="1836" spans="2:6">
      <c r="B1836">
        <v>2004</v>
      </c>
      <c r="C1836">
        <v>3</v>
      </c>
      <c r="D1836">
        <v>13</v>
      </c>
      <c r="E1836">
        <v>47.367073170731715</v>
      </c>
      <c r="F1836">
        <v>3.319063663482666</v>
      </c>
    </row>
    <row r="1837" spans="2:6">
      <c r="B1837">
        <v>2004</v>
      </c>
      <c r="C1837">
        <v>3</v>
      </c>
      <c r="D1837">
        <v>14</v>
      </c>
      <c r="E1837">
        <v>65.609298780487819</v>
      </c>
      <c r="F1837">
        <v>2.3688125610351562</v>
      </c>
    </row>
    <row r="1838" spans="2:6">
      <c r="B1838">
        <v>2004</v>
      </c>
      <c r="C1838">
        <v>4</v>
      </c>
      <c r="D1838">
        <v>1</v>
      </c>
      <c r="E1838">
        <v>30.342225609756103</v>
      </c>
      <c r="F1838">
        <v>2.236797571182251</v>
      </c>
    </row>
    <row r="1839" spans="2:6">
      <c r="B1839">
        <v>2004</v>
      </c>
      <c r="C1839">
        <v>4</v>
      </c>
      <c r="D1839">
        <v>2</v>
      </c>
      <c r="E1839">
        <v>23.92332317073171</v>
      </c>
      <c r="F1839">
        <v>2.3691525459289551</v>
      </c>
    </row>
    <row r="1840" spans="2:6">
      <c r="B1840">
        <v>2004</v>
      </c>
      <c r="C1840">
        <v>4</v>
      </c>
      <c r="D1840">
        <v>3</v>
      </c>
      <c r="E1840">
        <v>30.877134146341465</v>
      </c>
      <c r="F1840">
        <v>2.1957361698150635</v>
      </c>
    </row>
    <row r="1841" spans="1:6">
      <c r="B1841">
        <v>2004</v>
      </c>
      <c r="C1841">
        <v>4</v>
      </c>
      <c r="D1841">
        <v>4</v>
      </c>
      <c r="E1841">
        <v>37.166920731707329</v>
      </c>
      <c r="F1841">
        <v>2.0159943103790283</v>
      </c>
    </row>
    <row r="1842" spans="1:6">
      <c r="B1842">
        <v>2004</v>
      </c>
      <c r="C1842">
        <v>4</v>
      </c>
      <c r="D1842">
        <v>5</v>
      </c>
      <c r="E1842">
        <v>60.592225609756106</v>
      </c>
      <c r="F1842">
        <v>2.6375637054443359</v>
      </c>
    </row>
    <row r="1843" spans="1:6">
      <c r="B1843">
        <v>2004</v>
      </c>
      <c r="C1843">
        <v>4</v>
      </c>
      <c r="D1843">
        <v>6</v>
      </c>
      <c r="E1843">
        <v>51.240548780487813</v>
      </c>
      <c r="F1843">
        <v>2.8225514888763428</v>
      </c>
    </row>
    <row r="1844" spans="1:6">
      <c r="B1844">
        <v>2004</v>
      </c>
      <c r="C1844">
        <v>4</v>
      </c>
      <c r="D1844">
        <v>7</v>
      </c>
      <c r="E1844">
        <v>57.751676829268298</v>
      </c>
      <c r="F1844">
        <v>2.9987106323242187</v>
      </c>
    </row>
    <row r="1845" spans="1:6">
      <c r="B1845">
        <v>2004</v>
      </c>
      <c r="C1845">
        <v>4</v>
      </c>
      <c r="D1845">
        <v>8</v>
      </c>
      <c r="E1845">
        <v>61.293140243902442</v>
      </c>
      <c r="F1845">
        <v>1.9668625593185425</v>
      </c>
    </row>
    <row r="1846" spans="1:6">
      <c r="B1846">
        <v>2004</v>
      </c>
      <c r="C1846">
        <v>4</v>
      </c>
      <c r="D1846">
        <v>9</v>
      </c>
      <c r="E1846">
        <v>58.969054878048787</v>
      </c>
      <c r="F1846">
        <v>2.131169319152832</v>
      </c>
    </row>
    <row r="1847" spans="1:6">
      <c r="B1847">
        <v>2004</v>
      </c>
      <c r="C1847">
        <v>4</v>
      </c>
      <c r="D1847">
        <v>10</v>
      </c>
      <c r="E1847">
        <v>63.082317073170749</v>
      </c>
      <c r="F1847">
        <v>2.5022091865539551</v>
      </c>
    </row>
    <row r="1848" spans="1:6">
      <c r="B1848">
        <v>2004</v>
      </c>
      <c r="C1848">
        <v>4</v>
      </c>
      <c r="D1848">
        <v>11</v>
      </c>
      <c r="E1848">
        <v>63.746341463414645</v>
      </c>
      <c r="F1848">
        <v>2.511476993560791</v>
      </c>
    </row>
    <row r="1849" spans="1:6">
      <c r="B1849">
        <v>2004</v>
      </c>
      <c r="C1849">
        <v>4</v>
      </c>
      <c r="D1849">
        <v>12</v>
      </c>
      <c r="E1849">
        <v>64.078353658536599</v>
      </c>
      <c r="F1849">
        <v>2.1114435195922852</v>
      </c>
    </row>
    <row r="1850" spans="1:6">
      <c r="B1850">
        <v>2004</v>
      </c>
      <c r="C1850">
        <v>4</v>
      </c>
      <c r="D1850">
        <v>13</v>
      </c>
      <c r="E1850">
        <v>51.996798780487822</v>
      </c>
      <c r="F1850">
        <v>2.9035353660583496</v>
      </c>
    </row>
    <row r="1851" spans="1:6">
      <c r="B1851">
        <v>2004</v>
      </c>
      <c r="C1851">
        <v>4</v>
      </c>
      <c r="D1851">
        <v>14</v>
      </c>
      <c r="E1851">
        <v>58.323475609756102</v>
      </c>
      <c r="F1851">
        <v>2.2491927146911621</v>
      </c>
    </row>
    <row r="1852" spans="1:6">
      <c r="A1852" t="s">
        <v>27</v>
      </c>
      <c r="B1852">
        <v>2005</v>
      </c>
      <c r="C1852">
        <v>1</v>
      </c>
      <c r="D1852">
        <v>1</v>
      </c>
      <c r="E1852">
        <v>25.244089838472824</v>
      </c>
      <c r="F1852">
        <v>2.3168840408325195</v>
      </c>
    </row>
    <row r="1853" spans="1:6">
      <c r="A1853" t="s">
        <v>27</v>
      </c>
      <c r="B1853">
        <v>2005</v>
      </c>
      <c r="C1853">
        <v>1</v>
      </c>
      <c r="D1853">
        <v>2</v>
      </c>
      <c r="E1853">
        <v>21.668994553528229</v>
      </c>
      <c r="F1853">
        <v>2.4741442203521729</v>
      </c>
    </row>
    <row r="1854" spans="1:6">
      <c r="A1854" t="s">
        <v>27</v>
      </c>
      <c r="B1854">
        <v>2005</v>
      </c>
      <c r="C1854">
        <v>1</v>
      </c>
      <c r="D1854">
        <v>3</v>
      </c>
      <c r="E1854">
        <v>26.541831975454574</v>
      </c>
      <c r="F1854">
        <v>2.2797813415527344</v>
      </c>
    </row>
    <row r="1855" spans="1:6">
      <c r="A1855" t="s">
        <v>27</v>
      </c>
      <c r="B1855">
        <v>2005</v>
      </c>
      <c r="C1855">
        <v>1</v>
      </c>
      <c r="D1855">
        <v>4</v>
      </c>
      <c r="E1855">
        <v>31.254480918895819</v>
      </c>
      <c r="F1855">
        <v>2.1639151573181152</v>
      </c>
    </row>
    <row r="1856" spans="1:6">
      <c r="A1856" t="s">
        <v>27</v>
      </c>
      <c r="B1856">
        <v>2005</v>
      </c>
      <c r="C1856">
        <v>1</v>
      </c>
      <c r="D1856">
        <v>5</v>
      </c>
      <c r="E1856">
        <v>34.436756942308229</v>
      </c>
      <c r="F1856">
        <v>2.1702632904052734</v>
      </c>
    </row>
    <row r="1857" spans="1:6">
      <c r="A1857" t="s">
        <v>27</v>
      </c>
      <c r="B1857">
        <v>2005</v>
      </c>
      <c r="C1857">
        <v>1</v>
      </c>
      <c r="D1857">
        <v>6</v>
      </c>
      <c r="E1857">
        <v>32.529864759885712</v>
      </c>
      <c r="F1857">
        <v>2.1525390148162842</v>
      </c>
    </row>
    <row r="1858" spans="1:6">
      <c r="A1858" t="s">
        <v>27</v>
      </c>
      <c r="B1858">
        <v>2005</v>
      </c>
      <c r="C1858">
        <v>1</v>
      </c>
      <c r="D1858">
        <v>7</v>
      </c>
      <c r="E1858">
        <v>51.339962865693913</v>
      </c>
      <c r="F1858">
        <v>2.2729043960571289</v>
      </c>
    </row>
    <row r="1859" spans="1:6">
      <c r="A1859" t="s">
        <v>27</v>
      </c>
      <c r="B1859">
        <v>2005</v>
      </c>
      <c r="C1859">
        <v>1</v>
      </c>
      <c r="D1859">
        <v>8</v>
      </c>
      <c r="E1859">
        <v>49.080309525701217</v>
      </c>
      <c r="F1859">
        <v>2.1514832973480225</v>
      </c>
    </row>
    <row r="1860" spans="1:6">
      <c r="A1860" t="s">
        <v>27</v>
      </c>
      <c r="B1860">
        <v>2005</v>
      </c>
      <c r="C1860">
        <v>1</v>
      </c>
      <c r="D1860">
        <v>9</v>
      </c>
      <c r="E1860">
        <v>37.046587355015241</v>
      </c>
      <c r="F1860">
        <v>2.2488045692443848</v>
      </c>
    </row>
    <row r="1861" spans="1:6">
      <c r="A1861" t="s">
        <v>27</v>
      </c>
      <c r="B1861">
        <v>2005</v>
      </c>
      <c r="C1861">
        <v>1</v>
      </c>
      <c r="D1861">
        <v>10</v>
      </c>
      <c r="E1861">
        <v>36.978264415426828</v>
      </c>
      <c r="F1861">
        <v>2.1121726036071777</v>
      </c>
    </row>
    <row r="1862" spans="1:6">
      <c r="A1862" t="s">
        <v>27</v>
      </c>
      <c r="B1862">
        <v>2005</v>
      </c>
      <c r="C1862">
        <v>1</v>
      </c>
      <c r="D1862">
        <v>11</v>
      </c>
      <c r="E1862">
        <v>25.061124245152438</v>
      </c>
      <c r="F1862">
        <v>2.4005825519561768</v>
      </c>
    </row>
    <row r="1863" spans="1:6">
      <c r="A1863" t="s">
        <v>27</v>
      </c>
      <c r="B1863">
        <v>2005</v>
      </c>
      <c r="C1863">
        <v>1</v>
      </c>
      <c r="D1863">
        <v>12</v>
      </c>
      <c r="E1863">
        <v>37.296764365320122</v>
      </c>
      <c r="F1863">
        <v>2.2445063591003418</v>
      </c>
    </row>
    <row r="1864" spans="1:6">
      <c r="A1864" t="s">
        <v>27</v>
      </c>
      <c r="B1864">
        <v>2005</v>
      </c>
      <c r="C1864">
        <v>1</v>
      </c>
      <c r="D1864">
        <v>13</v>
      </c>
      <c r="E1864">
        <v>22.749951160045732</v>
      </c>
      <c r="F1864">
        <v>2.6850736141204834</v>
      </c>
    </row>
    <row r="1865" spans="1:6">
      <c r="A1865" t="s">
        <v>27</v>
      </c>
      <c r="B1865">
        <v>2005</v>
      </c>
      <c r="C1865">
        <v>1</v>
      </c>
      <c r="D1865">
        <v>14</v>
      </c>
      <c r="E1865">
        <v>36.178866702637194</v>
      </c>
      <c r="F1865">
        <v>2.1852645874023437</v>
      </c>
    </row>
    <row r="1866" spans="1:6">
      <c r="A1866" t="s">
        <v>27</v>
      </c>
      <c r="B1866">
        <v>2005</v>
      </c>
      <c r="C1866">
        <v>2</v>
      </c>
      <c r="D1866">
        <v>1</v>
      </c>
      <c r="E1866">
        <v>18.660620253344305</v>
      </c>
      <c r="F1866">
        <v>2.3433043956756592</v>
      </c>
    </row>
    <row r="1867" spans="1:6">
      <c r="A1867" t="s">
        <v>27</v>
      </c>
      <c r="B1867">
        <v>2005</v>
      </c>
      <c r="C1867">
        <v>2</v>
      </c>
      <c r="D1867">
        <v>2</v>
      </c>
      <c r="E1867">
        <v>25.498099406982526</v>
      </c>
      <c r="F1867">
        <v>2.1199288368225098</v>
      </c>
    </row>
    <row r="1868" spans="1:6">
      <c r="A1868" t="s">
        <v>27</v>
      </c>
      <c r="B1868">
        <v>2005</v>
      </c>
      <c r="C1868">
        <v>2</v>
      </c>
      <c r="D1868">
        <v>3</v>
      </c>
      <c r="E1868">
        <v>28.970300956554876</v>
      </c>
      <c r="F1868">
        <v>2.1289436817169189</v>
      </c>
    </row>
    <row r="1869" spans="1:6">
      <c r="A1869" t="s">
        <v>27</v>
      </c>
      <c r="B1869">
        <v>2005</v>
      </c>
      <c r="C1869">
        <v>2</v>
      </c>
      <c r="D1869">
        <v>4</v>
      </c>
      <c r="E1869">
        <v>35.908869266507004</v>
      </c>
      <c r="F1869">
        <v>2.0698084831237793</v>
      </c>
    </row>
    <row r="1870" spans="1:6">
      <c r="A1870" t="s">
        <v>27</v>
      </c>
      <c r="B1870">
        <v>2005</v>
      </c>
      <c r="C1870">
        <v>2</v>
      </c>
      <c r="D1870">
        <v>5</v>
      </c>
      <c r="E1870">
        <v>34.916445898289176</v>
      </c>
      <c r="F1870">
        <v>2.1133553981781006</v>
      </c>
    </row>
    <row r="1871" spans="1:6">
      <c r="A1871" t="s">
        <v>27</v>
      </c>
      <c r="B1871">
        <v>2005</v>
      </c>
      <c r="C1871">
        <v>2</v>
      </c>
      <c r="D1871">
        <v>6</v>
      </c>
      <c r="E1871">
        <v>46.177980222890724</v>
      </c>
      <c r="F1871">
        <v>2.1175520420074463</v>
      </c>
    </row>
    <row r="1872" spans="1:6">
      <c r="A1872" t="s">
        <v>27</v>
      </c>
      <c r="B1872">
        <v>2005</v>
      </c>
      <c r="C1872">
        <v>2</v>
      </c>
      <c r="D1872">
        <v>7</v>
      </c>
      <c r="E1872">
        <v>46.035196301231373</v>
      </c>
      <c r="F1872">
        <v>2.440178394317627</v>
      </c>
    </row>
    <row r="1873" spans="1:6">
      <c r="A1873" t="s">
        <v>27</v>
      </c>
      <c r="B1873">
        <v>2005</v>
      </c>
      <c r="C1873">
        <v>2</v>
      </c>
      <c r="D1873">
        <v>8</v>
      </c>
      <c r="E1873">
        <v>47.860390002881104</v>
      </c>
      <c r="F1873">
        <v>2.0675156116485596</v>
      </c>
    </row>
    <row r="1874" spans="1:6">
      <c r="A1874" t="s">
        <v>27</v>
      </c>
      <c r="B1874">
        <v>2005</v>
      </c>
      <c r="C1874">
        <v>2</v>
      </c>
      <c r="D1874">
        <v>9</v>
      </c>
      <c r="E1874">
        <v>45.973919085975609</v>
      </c>
      <c r="F1874">
        <v>2.0407404899597168</v>
      </c>
    </row>
    <row r="1875" spans="1:6">
      <c r="A1875" t="s">
        <v>27</v>
      </c>
      <c r="B1875">
        <v>2005</v>
      </c>
      <c r="C1875">
        <v>2</v>
      </c>
      <c r="D1875">
        <v>10</v>
      </c>
      <c r="E1875">
        <v>38.504460800152437</v>
      </c>
      <c r="F1875">
        <v>2.0391924381256104</v>
      </c>
    </row>
    <row r="1876" spans="1:6">
      <c r="A1876" t="s">
        <v>27</v>
      </c>
      <c r="B1876">
        <v>2005</v>
      </c>
      <c r="C1876">
        <v>2</v>
      </c>
      <c r="D1876">
        <v>11</v>
      </c>
      <c r="E1876">
        <v>35.606846648932923</v>
      </c>
      <c r="F1876">
        <v>2.3714673519134521</v>
      </c>
    </row>
    <row r="1877" spans="1:6">
      <c r="A1877" t="s">
        <v>27</v>
      </c>
      <c r="B1877">
        <v>2005</v>
      </c>
      <c r="C1877">
        <v>2</v>
      </c>
      <c r="D1877">
        <v>12</v>
      </c>
      <c r="E1877">
        <v>42.945760840259148</v>
      </c>
      <c r="F1877">
        <v>2.2487421035766602</v>
      </c>
    </row>
    <row r="1878" spans="1:6">
      <c r="A1878" t="s">
        <v>27</v>
      </c>
      <c r="B1878">
        <v>2005</v>
      </c>
      <c r="C1878">
        <v>2</v>
      </c>
      <c r="D1878">
        <v>13</v>
      </c>
      <c r="E1878">
        <v>43.834382589954274</v>
      </c>
      <c r="F1878">
        <v>2.559267520904541</v>
      </c>
    </row>
    <row r="1879" spans="1:6">
      <c r="A1879" t="s">
        <v>27</v>
      </c>
      <c r="B1879">
        <v>2005</v>
      </c>
      <c r="C1879">
        <v>2</v>
      </c>
      <c r="D1879">
        <v>14</v>
      </c>
      <c r="E1879">
        <v>44.4916153295122</v>
      </c>
      <c r="F1879">
        <v>1.9708222150802612</v>
      </c>
    </row>
    <row r="1880" spans="1:6">
      <c r="A1880" t="s">
        <v>27</v>
      </c>
      <c r="B1880">
        <v>2005</v>
      </c>
      <c r="C1880">
        <v>3</v>
      </c>
      <c r="D1880">
        <v>1</v>
      </c>
      <c r="E1880">
        <v>25.860040681143428</v>
      </c>
      <c r="F1880">
        <v>2.3720104694366455</v>
      </c>
    </row>
    <row r="1881" spans="1:6">
      <c r="A1881" t="s">
        <v>27</v>
      </c>
      <c r="B1881">
        <v>2005</v>
      </c>
      <c r="C1881">
        <v>3</v>
      </c>
      <c r="D1881">
        <v>2</v>
      </c>
      <c r="E1881">
        <v>24.559550027013422</v>
      </c>
      <c r="F1881">
        <v>2.2427468299865723</v>
      </c>
    </row>
    <row r="1882" spans="1:6">
      <c r="A1882" t="s">
        <v>27</v>
      </c>
      <c r="B1882">
        <v>2005</v>
      </c>
      <c r="C1882">
        <v>3</v>
      </c>
      <c r="D1882">
        <v>3</v>
      </c>
      <c r="E1882">
        <v>26.166784366642098</v>
      </c>
      <c r="F1882">
        <v>2.3633613586425781</v>
      </c>
    </row>
    <row r="1883" spans="1:6">
      <c r="A1883" t="s">
        <v>27</v>
      </c>
      <c r="B1883">
        <v>2005</v>
      </c>
      <c r="C1883">
        <v>3</v>
      </c>
      <c r="D1883">
        <v>4</v>
      </c>
      <c r="E1883">
        <v>34.568278835107989</v>
      </c>
      <c r="F1883">
        <v>2.130730152130127</v>
      </c>
    </row>
    <row r="1884" spans="1:6">
      <c r="A1884" t="s">
        <v>27</v>
      </c>
      <c r="B1884">
        <v>2005</v>
      </c>
      <c r="C1884">
        <v>3</v>
      </c>
      <c r="D1884">
        <v>5</v>
      </c>
      <c r="E1884">
        <v>37.299724890451571</v>
      </c>
      <c r="F1884">
        <v>2.278623104095459</v>
      </c>
    </row>
    <row r="1885" spans="1:6">
      <c r="A1885" t="s">
        <v>27</v>
      </c>
      <c r="B1885">
        <v>2005</v>
      </c>
      <c r="C1885">
        <v>3</v>
      </c>
      <c r="D1885">
        <v>6</v>
      </c>
      <c r="E1885">
        <v>44.531312683845343</v>
      </c>
      <c r="F1885" t="s">
        <v>17</v>
      </c>
    </row>
    <row r="1886" spans="1:6">
      <c r="A1886" t="s">
        <v>27</v>
      </c>
      <c r="B1886">
        <v>2005</v>
      </c>
      <c r="C1886">
        <v>3</v>
      </c>
      <c r="D1886">
        <v>7</v>
      </c>
      <c r="E1886">
        <v>30.513565219256609</v>
      </c>
      <c r="F1886">
        <v>2.5772430896759033</v>
      </c>
    </row>
    <row r="1887" spans="1:6">
      <c r="A1887" t="s">
        <v>27</v>
      </c>
      <c r="B1887">
        <v>2005</v>
      </c>
      <c r="C1887">
        <v>3</v>
      </c>
      <c r="D1887">
        <v>8</v>
      </c>
      <c r="E1887">
        <v>41.144997466006096</v>
      </c>
      <c r="F1887">
        <v>2.1722750663757324</v>
      </c>
    </row>
    <row r="1888" spans="1:6">
      <c r="A1888" t="s">
        <v>27</v>
      </c>
      <c r="B1888">
        <v>2005</v>
      </c>
      <c r="C1888">
        <v>3</v>
      </c>
      <c r="D1888">
        <v>9</v>
      </c>
      <c r="E1888">
        <v>32.177013796661591</v>
      </c>
      <c r="F1888">
        <v>2.3647444248199463</v>
      </c>
    </row>
    <row r="1889" spans="1:6">
      <c r="A1889" t="s">
        <v>27</v>
      </c>
      <c r="B1889">
        <v>2005</v>
      </c>
      <c r="C1889">
        <v>3</v>
      </c>
      <c r="D1889">
        <v>10</v>
      </c>
      <c r="E1889">
        <v>43.32314060937501</v>
      </c>
      <c r="F1889">
        <v>2.1499502658843994</v>
      </c>
    </row>
    <row r="1890" spans="1:6">
      <c r="A1890" t="s">
        <v>27</v>
      </c>
      <c r="B1890">
        <v>2005</v>
      </c>
      <c r="C1890">
        <v>3</v>
      </c>
      <c r="D1890">
        <v>11</v>
      </c>
      <c r="E1890">
        <v>45.557407979573178</v>
      </c>
      <c r="F1890">
        <v>2.2523112297058105</v>
      </c>
    </row>
    <row r="1891" spans="1:6">
      <c r="A1891" t="s">
        <v>27</v>
      </c>
      <c r="B1891">
        <v>2005</v>
      </c>
      <c r="C1891">
        <v>3</v>
      </c>
      <c r="D1891">
        <v>12</v>
      </c>
      <c r="E1891">
        <v>41.387675307637195</v>
      </c>
      <c r="F1891">
        <v>2.3306183815002441</v>
      </c>
    </row>
    <row r="1892" spans="1:6">
      <c r="A1892" t="s">
        <v>27</v>
      </c>
      <c r="B1892">
        <v>2005</v>
      </c>
      <c r="C1892">
        <v>3</v>
      </c>
      <c r="D1892">
        <v>13</v>
      </c>
      <c r="E1892">
        <v>48.010369541615852</v>
      </c>
      <c r="F1892">
        <v>2.7785255908966064</v>
      </c>
    </row>
    <row r="1893" spans="1:6">
      <c r="A1893" t="s">
        <v>27</v>
      </c>
      <c r="B1893">
        <v>2005</v>
      </c>
      <c r="C1893">
        <v>3</v>
      </c>
      <c r="D1893">
        <v>14</v>
      </c>
      <c r="E1893">
        <v>43.810598381737805</v>
      </c>
      <c r="F1893">
        <v>2.2488598823547363</v>
      </c>
    </row>
    <row r="1894" spans="1:6">
      <c r="A1894" t="s">
        <v>27</v>
      </c>
      <c r="B1894">
        <v>2005</v>
      </c>
      <c r="C1894">
        <v>4</v>
      </c>
      <c r="D1894">
        <v>1</v>
      </c>
      <c r="E1894">
        <v>23.01773960578652</v>
      </c>
      <c r="F1894">
        <v>2.333669900894165</v>
      </c>
    </row>
    <row r="1895" spans="1:6">
      <c r="A1895" t="s">
        <v>27</v>
      </c>
      <c r="B1895">
        <v>2005</v>
      </c>
      <c r="C1895">
        <v>4</v>
      </c>
      <c r="D1895">
        <v>2</v>
      </c>
      <c r="E1895">
        <v>23.940456048583091</v>
      </c>
      <c r="F1895">
        <v>2.3578388690948486</v>
      </c>
    </row>
    <row r="1896" spans="1:6">
      <c r="A1896" t="s">
        <v>27</v>
      </c>
      <c r="B1896">
        <v>2005</v>
      </c>
      <c r="C1896">
        <v>4</v>
      </c>
      <c r="D1896">
        <v>3</v>
      </c>
      <c r="E1896">
        <v>33.100811264599223</v>
      </c>
      <c r="F1896">
        <v>2.0692782402038574</v>
      </c>
    </row>
    <row r="1897" spans="1:6">
      <c r="A1897" t="s">
        <v>27</v>
      </c>
      <c r="B1897">
        <v>2005</v>
      </c>
      <c r="C1897">
        <v>4</v>
      </c>
      <c r="D1897">
        <v>4</v>
      </c>
      <c r="E1897">
        <v>31.546548155658957</v>
      </c>
      <c r="F1897">
        <v>2.2752680778503418</v>
      </c>
    </row>
    <row r="1898" spans="1:6">
      <c r="A1898" t="s">
        <v>27</v>
      </c>
      <c r="B1898">
        <v>2005</v>
      </c>
      <c r="C1898">
        <v>4</v>
      </c>
      <c r="D1898">
        <v>5</v>
      </c>
      <c r="E1898">
        <v>45.820697412005252</v>
      </c>
      <c r="F1898">
        <v>2.4578831195831299</v>
      </c>
    </row>
    <row r="1899" spans="1:6">
      <c r="A1899" t="s">
        <v>27</v>
      </c>
      <c r="B1899">
        <v>2005</v>
      </c>
      <c r="C1899">
        <v>4</v>
      </c>
      <c r="D1899">
        <v>6</v>
      </c>
      <c r="E1899">
        <v>31.944693912114797</v>
      </c>
      <c r="F1899">
        <v>2.503868579864502</v>
      </c>
    </row>
    <row r="1900" spans="1:6">
      <c r="A1900" t="s">
        <v>27</v>
      </c>
      <c r="B1900">
        <v>2005</v>
      </c>
      <c r="C1900">
        <v>4</v>
      </c>
      <c r="D1900">
        <v>7</v>
      </c>
      <c r="E1900">
        <v>43.229460727941976</v>
      </c>
      <c r="F1900">
        <v>2.7338714599609375</v>
      </c>
    </row>
    <row r="1901" spans="1:6">
      <c r="A1901" t="s">
        <v>27</v>
      </c>
      <c r="B1901">
        <v>2005</v>
      </c>
      <c r="C1901">
        <v>4</v>
      </c>
      <c r="D1901">
        <v>8</v>
      </c>
      <c r="E1901">
        <v>41.485700570975609</v>
      </c>
      <c r="F1901">
        <v>2.1092479228973389</v>
      </c>
    </row>
    <row r="1902" spans="1:6">
      <c r="A1902" t="s">
        <v>27</v>
      </c>
      <c r="B1902">
        <v>2005</v>
      </c>
      <c r="C1902">
        <v>4</v>
      </c>
      <c r="D1902">
        <v>9</v>
      </c>
      <c r="E1902">
        <v>33.892564531173782</v>
      </c>
      <c r="F1902">
        <v>2.165064811706543</v>
      </c>
    </row>
    <row r="1903" spans="1:6">
      <c r="A1903" t="s">
        <v>27</v>
      </c>
      <c r="B1903">
        <v>2005</v>
      </c>
      <c r="C1903">
        <v>4</v>
      </c>
      <c r="D1903">
        <v>10</v>
      </c>
      <c r="E1903">
        <v>36.551039814085371</v>
      </c>
      <c r="F1903">
        <v>2.3609397411346436</v>
      </c>
    </row>
    <row r="1904" spans="1:6">
      <c r="A1904" t="s">
        <v>27</v>
      </c>
      <c r="B1904">
        <v>2005</v>
      </c>
      <c r="C1904">
        <v>4</v>
      </c>
      <c r="D1904">
        <v>11</v>
      </c>
      <c r="E1904">
        <v>36.893778496890249</v>
      </c>
      <c r="F1904">
        <v>2.4855263233184814</v>
      </c>
    </row>
    <row r="1905" spans="1:6">
      <c r="A1905" t="s">
        <v>27</v>
      </c>
      <c r="B1905">
        <v>2005</v>
      </c>
      <c r="C1905">
        <v>4</v>
      </c>
      <c r="D1905">
        <v>12</v>
      </c>
      <c r="E1905">
        <v>39.159519481432923</v>
      </c>
      <c r="F1905">
        <v>2.2422864437103271</v>
      </c>
    </row>
    <row r="1906" spans="1:6">
      <c r="A1906" t="s">
        <v>27</v>
      </c>
      <c r="B1906">
        <v>2005</v>
      </c>
      <c r="C1906">
        <v>4</v>
      </c>
      <c r="D1906">
        <v>13</v>
      </c>
      <c r="E1906">
        <v>43.480170111661586</v>
      </c>
      <c r="F1906">
        <v>2.199934720993042</v>
      </c>
    </row>
    <row r="1907" spans="1:6">
      <c r="A1907" t="s">
        <v>27</v>
      </c>
      <c r="B1907">
        <v>2005</v>
      </c>
      <c r="C1907">
        <v>4</v>
      </c>
      <c r="D1907">
        <v>14</v>
      </c>
      <c r="E1907">
        <v>29.770929868323169</v>
      </c>
      <c r="F1907">
        <v>2.7088062763214111</v>
      </c>
    </row>
    <row r="1908" spans="1:6">
      <c r="A1908" t="s">
        <v>27</v>
      </c>
      <c r="B1908">
        <v>2006</v>
      </c>
      <c r="C1908">
        <v>1</v>
      </c>
      <c r="D1908">
        <v>1</v>
      </c>
      <c r="E1908">
        <v>38.123480022631938</v>
      </c>
      <c r="F1908" t="s">
        <v>17</v>
      </c>
    </row>
    <row r="1909" spans="1:6">
      <c r="A1909" t="s">
        <v>27</v>
      </c>
      <c r="B1909">
        <v>2006</v>
      </c>
      <c r="C1909">
        <v>1</v>
      </c>
      <c r="D1909">
        <v>2</v>
      </c>
      <c r="E1909">
        <v>35.998916318905643</v>
      </c>
      <c r="F1909" t="s">
        <v>17</v>
      </c>
    </row>
    <row r="1910" spans="1:6">
      <c r="A1910" t="s">
        <v>27</v>
      </c>
      <c r="B1910">
        <v>2006</v>
      </c>
      <c r="C1910">
        <v>1</v>
      </c>
      <c r="D1910">
        <v>3</v>
      </c>
      <c r="E1910">
        <v>33.999538279310279</v>
      </c>
      <c r="F1910" t="s">
        <v>17</v>
      </c>
    </row>
    <row r="1911" spans="1:6">
      <c r="A1911" t="s">
        <v>27</v>
      </c>
      <c r="B1911">
        <v>2006</v>
      </c>
      <c r="C1911">
        <v>1</v>
      </c>
      <c r="D1911">
        <v>4</v>
      </c>
      <c r="E1911">
        <v>14.295712181007648</v>
      </c>
      <c r="F1911" t="s">
        <v>17</v>
      </c>
    </row>
    <row r="1912" spans="1:6">
      <c r="A1912" t="s">
        <v>27</v>
      </c>
      <c r="B1912">
        <v>2006</v>
      </c>
      <c r="C1912">
        <v>1</v>
      </c>
      <c r="D1912">
        <v>5</v>
      </c>
      <c r="E1912">
        <v>41.561369327476903</v>
      </c>
      <c r="F1912" t="s">
        <v>17</v>
      </c>
    </row>
    <row r="1913" spans="1:6">
      <c r="A1913" t="s">
        <v>27</v>
      </c>
      <c r="B1913">
        <v>2006</v>
      </c>
      <c r="C1913">
        <v>1</v>
      </c>
      <c r="D1913">
        <v>6</v>
      </c>
      <c r="E1913">
        <v>44.841017177972553</v>
      </c>
      <c r="F1913" t="s">
        <v>17</v>
      </c>
    </row>
    <row r="1914" spans="1:6">
      <c r="A1914" t="s">
        <v>27</v>
      </c>
      <c r="B1914">
        <v>2006</v>
      </c>
      <c r="C1914">
        <v>1</v>
      </c>
      <c r="D1914">
        <v>7</v>
      </c>
      <c r="E1914">
        <v>37.943847682350615</v>
      </c>
      <c r="F1914" t="s">
        <v>17</v>
      </c>
    </row>
    <row r="1915" spans="1:6">
      <c r="A1915" t="s">
        <v>27</v>
      </c>
      <c r="B1915">
        <v>2006</v>
      </c>
      <c r="C1915">
        <v>1</v>
      </c>
      <c r="D1915">
        <v>8</v>
      </c>
      <c r="E1915">
        <v>45.16929024806403</v>
      </c>
      <c r="F1915" t="s">
        <v>17</v>
      </c>
    </row>
    <row r="1916" spans="1:6">
      <c r="A1916" t="s">
        <v>27</v>
      </c>
      <c r="B1916">
        <v>2006</v>
      </c>
      <c r="C1916">
        <v>1</v>
      </c>
      <c r="D1916">
        <v>9</v>
      </c>
      <c r="E1916">
        <v>44.181472997179874</v>
      </c>
      <c r="F1916" t="s">
        <v>17</v>
      </c>
    </row>
    <row r="1917" spans="1:6">
      <c r="A1917" t="s">
        <v>27</v>
      </c>
      <c r="B1917">
        <v>2006</v>
      </c>
      <c r="C1917">
        <v>1</v>
      </c>
      <c r="D1917">
        <v>10</v>
      </c>
      <c r="E1917">
        <v>41.63714511536584</v>
      </c>
      <c r="F1917" t="s">
        <v>17</v>
      </c>
    </row>
    <row r="1918" spans="1:6">
      <c r="A1918" t="s">
        <v>27</v>
      </c>
      <c r="B1918">
        <v>2006</v>
      </c>
      <c r="C1918">
        <v>1</v>
      </c>
      <c r="D1918">
        <v>11</v>
      </c>
      <c r="E1918">
        <v>18.189868835975609</v>
      </c>
      <c r="F1918" t="s">
        <v>17</v>
      </c>
    </row>
    <row r="1919" spans="1:6">
      <c r="A1919" t="s">
        <v>27</v>
      </c>
      <c r="B1919">
        <v>2006</v>
      </c>
      <c r="C1919">
        <v>1</v>
      </c>
      <c r="D1919">
        <v>12</v>
      </c>
      <c r="E1919">
        <v>44.806251011600608</v>
      </c>
      <c r="F1919" t="s">
        <v>17</v>
      </c>
    </row>
    <row r="1920" spans="1:6">
      <c r="A1920" t="s">
        <v>27</v>
      </c>
      <c r="B1920">
        <v>2006</v>
      </c>
      <c r="C1920">
        <v>1</v>
      </c>
      <c r="D1920">
        <v>13</v>
      </c>
      <c r="E1920">
        <v>18.901220797317073</v>
      </c>
      <c r="F1920" t="s">
        <v>17</v>
      </c>
    </row>
    <row r="1921" spans="1:6">
      <c r="A1921" t="s">
        <v>27</v>
      </c>
      <c r="B1921">
        <v>2006</v>
      </c>
      <c r="C1921">
        <v>1</v>
      </c>
      <c r="D1921">
        <v>14</v>
      </c>
      <c r="E1921">
        <v>34.631154199359756</v>
      </c>
      <c r="F1921" t="s">
        <v>17</v>
      </c>
    </row>
    <row r="1922" spans="1:6">
      <c r="A1922" t="s">
        <v>27</v>
      </c>
      <c r="B1922">
        <v>2006</v>
      </c>
      <c r="C1922">
        <v>2</v>
      </c>
      <c r="D1922">
        <v>1</v>
      </c>
      <c r="E1922">
        <v>37.182363622201095</v>
      </c>
      <c r="F1922" t="s">
        <v>17</v>
      </c>
    </row>
    <row r="1923" spans="1:6">
      <c r="A1923" t="s">
        <v>27</v>
      </c>
      <c r="B1923">
        <v>2006</v>
      </c>
      <c r="C1923">
        <v>2</v>
      </c>
      <c r="D1923">
        <v>2</v>
      </c>
      <c r="E1923">
        <v>32.930979737105439</v>
      </c>
      <c r="F1923" t="s">
        <v>17</v>
      </c>
    </row>
    <row r="1924" spans="1:6">
      <c r="A1924" t="s">
        <v>27</v>
      </c>
      <c r="B1924">
        <v>2006</v>
      </c>
      <c r="C1924">
        <v>2</v>
      </c>
      <c r="D1924">
        <v>3</v>
      </c>
      <c r="E1924">
        <v>41.367955817876449</v>
      </c>
      <c r="F1924" t="s">
        <v>17</v>
      </c>
    </row>
    <row r="1925" spans="1:6">
      <c r="A1925" t="s">
        <v>27</v>
      </c>
      <c r="B1925">
        <v>2006</v>
      </c>
      <c r="C1925">
        <v>2</v>
      </c>
      <c r="D1925">
        <v>4</v>
      </c>
      <c r="E1925">
        <v>48.077926307187454</v>
      </c>
      <c r="F1925" t="s">
        <v>17</v>
      </c>
    </row>
    <row r="1926" spans="1:6">
      <c r="A1926" t="s">
        <v>27</v>
      </c>
      <c r="B1926">
        <v>2006</v>
      </c>
      <c r="C1926">
        <v>2</v>
      </c>
      <c r="D1926">
        <v>5</v>
      </c>
      <c r="E1926">
        <v>38.441321325512085</v>
      </c>
      <c r="F1926" t="s">
        <v>17</v>
      </c>
    </row>
    <row r="1927" spans="1:6">
      <c r="A1927" t="s">
        <v>27</v>
      </c>
      <c r="B1927">
        <v>2006</v>
      </c>
      <c r="C1927">
        <v>2</v>
      </c>
      <c r="D1927">
        <v>6</v>
      </c>
      <c r="E1927">
        <v>36.733162241047623</v>
      </c>
      <c r="F1927" t="s">
        <v>17</v>
      </c>
    </row>
    <row r="1928" spans="1:6">
      <c r="A1928" t="s">
        <v>27</v>
      </c>
      <c r="B1928">
        <v>2006</v>
      </c>
      <c r="C1928">
        <v>2</v>
      </c>
      <c r="D1928">
        <v>7</v>
      </c>
      <c r="E1928">
        <v>41.874095803562469</v>
      </c>
      <c r="F1928" t="s">
        <v>17</v>
      </c>
    </row>
    <row r="1929" spans="1:6">
      <c r="A1929" t="s">
        <v>27</v>
      </c>
      <c r="B1929">
        <v>2006</v>
      </c>
      <c r="C1929">
        <v>2</v>
      </c>
      <c r="D1929">
        <v>8</v>
      </c>
      <c r="E1929">
        <v>49.188886584817077</v>
      </c>
      <c r="F1929" t="s">
        <v>17</v>
      </c>
    </row>
    <row r="1930" spans="1:6">
      <c r="A1930" t="s">
        <v>27</v>
      </c>
      <c r="B1930">
        <v>2006</v>
      </c>
      <c r="C1930">
        <v>2</v>
      </c>
      <c r="D1930">
        <v>9</v>
      </c>
      <c r="E1930">
        <v>42.7233470125</v>
      </c>
      <c r="F1930" t="s">
        <v>17</v>
      </c>
    </row>
    <row r="1931" spans="1:6">
      <c r="A1931" t="s">
        <v>27</v>
      </c>
      <c r="B1931">
        <v>2006</v>
      </c>
      <c r="C1931">
        <v>2</v>
      </c>
      <c r="D1931">
        <v>10</v>
      </c>
      <c r="E1931">
        <v>37.26148323512195</v>
      </c>
      <c r="F1931" t="s">
        <v>17</v>
      </c>
    </row>
    <row r="1932" spans="1:6">
      <c r="A1932" t="s">
        <v>27</v>
      </c>
      <c r="B1932">
        <v>2006</v>
      </c>
      <c r="C1932">
        <v>2</v>
      </c>
      <c r="D1932">
        <v>11</v>
      </c>
      <c r="E1932">
        <v>35.725230466615855</v>
      </c>
      <c r="F1932" t="s">
        <v>17</v>
      </c>
    </row>
    <row r="1933" spans="1:6">
      <c r="A1933" t="s">
        <v>27</v>
      </c>
      <c r="B1933">
        <v>2006</v>
      </c>
      <c r="C1933">
        <v>2</v>
      </c>
      <c r="D1933">
        <v>12</v>
      </c>
      <c r="E1933">
        <v>43.536828278658533</v>
      </c>
      <c r="F1933" t="s">
        <v>17</v>
      </c>
    </row>
    <row r="1934" spans="1:6">
      <c r="A1934" t="s">
        <v>27</v>
      </c>
      <c r="B1934">
        <v>2006</v>
      </c>
      <c r="C1934">
        <v>2</v>
      </c>
      <c r="D1934">
        <v>13</v>
      </c>
      <c r="E1934">
        <v>37.622064699664634</v>
      </c>
      <c r="F1934" t="s">
        <v>17</v>
      </c>
    </row>
    <row r="1935" spans="1:6">
      <c r="A1935" t="s">
        <v>27</v>
      </c>
      <c r="B1935">
        <v>2006</v>
      </c>
      <c r="C1935">
        <v>2</v>
      </c>
      <c r="D1935">
        <v>14</v>
      </c>
      <c r="E1935">
        <v>34.490887572256106</v>
      </c>
      <c r="F1935" t="s">
        <v>17</v>
      </c>
    </row>
    <row r="1936" spans="1:6">
      <c r="A1936" t="s">
        <v>27</v>
      </c>
      <c r="B1936">
        <v>2006</v>
      </c>
      <c r="C1936">
        <v>3</v>
      </c>
      <c r="D1936">
        <v>1</v>
      </c>
      <c r="E1936">
        <v>44.089075680955169</v>
      </c>
      <c r="F1936" t="s">
        <v>17</v>
      </c>
    </row>
    <row r="1937" spans="1:6">
      <c r="A1937" t="s">
        <v>27</v>
      </c>
      <c r="B1937">
        <v>2006</v>
      </c>
      <c r="C1937">
        <v>3</v>
      </c>
      <c r="D1937">
        <v>2</v>
      </c>
      <c r="E1937">
        <v>32.150148302062036</v>
      </c>
      <c r="F1937" t="s">
        <v>17</v>
      </c>
    </row>
    <row r="1938" spans="1:6">
      <c r="A1938" t="s">
        <v>27</v>
      </c>
      <c r="B1938">
        <v>2006</v>
      </c>
      <c r="C1938">
        <v>3</v>
      </c>
      <c r="D1938">
        <v>3</v>
      </c>
      <c r="E1938">
        <v>33.926634626490156</v>
      </c>
      <c r="F1938" t="s">
        <v>17</v>
      </c>
    </row>
    <row r="1939" spans="1:6">
      <c r="A1939" t="s">
        <v>27</v>
      </c>
      <c r="B1939">
        <v>2006</v>
      </c>
      <c r="C1939">
        <v>3</v>
      </c>
      <c r="D1939">
        <v>4</v>
      </c>
      <c r="E1939">
        <v>41.455533218933702</v>
      </c>
      <c r="F1939" t="s">
        <v>17</v>
      </c>
    </row>
    <row r="1940" spans="1:6">
      <c r="A1940" t="s">
        <v>27</v>
      </c>
      <c r="B1940">
        <v>2006</v>
      </c>
      <c r="C1940">
        <v>3</v>
      </c>
      <c r="D1940">
        <v>5</v>
      </c>
      <c r="E1940">
        <v>22.055692733690396</v>
      </c>
      <c r="F1940" t="s">
        <v>17</v>
      </c>
    </row>
    <row r="1941" spans="1:6">
      <c r="A1941" t="s">
        <v>27</v>
      </c>
      <c r="B1941">
        <v>2006</v>
      </c>
      <c r="C1941">
        <v>3</v>
      </c>
      <c r="D1941">
        <v>6</v>
      </c>
      <c r="E1941">
        <v>49.444576680623115</v>
      </c>
      <c r="F1941" t="s">
        <v>17</v>
      </c>
    </row>
    <row r="1942" spans="1:6">
      <c r="A1942" t="s">
        <v>27</v>
      </c>
      <c r="B1942">
        <v>2006</v>
      </c>
      <c r="C1942">
        <v>3</v>
      </c>
      <c r="D1942">
        <v>7</v>
      </c>
      <c r="E1942">
        <v>41.369294478124552</v>
      </c>
      <c r="F1942" t="s">
        <v>17</v>
      </c>
    </row>
    <row r="1943" spans="1:6">
      <c r="A1943" t="s">
        <v>27</v>
      </c>
      <c r="B1943">
        <v>2006</v>
      </c>
      <c r="C1943">
        <v>3</v>
      </c>
      <c r="D1943">
        <v>8</v>
      </c>
      <c r="E1943">
        <v>56.13450275057928</v>
      </c>
      <c r="F1943" t="s">
        <v>17</v>
      </c>
    </row>
    <row r="1944" spans="1:6">
      <c r="A1944" t="s">
        <v>27</v>
      </c>
      <c r="B1944">
        <v>2006</v>
      </c>
      <c r="C1944">
        <v>3</v>
      </c>
      <c r="D1944">
        <v>9</v>
      </c>
      <c r="E1944">
        <v>31.36769522009147</v>
      </c>
      <c r="F1944" t="s">
        <v>17</v>
      </c>
    </row>
    <row r="1945" spans="1:6">
      <c r="A1945" t="s">
        <v>27</v>
      </c>
      <c r="B1945">
        <v>2006</v>
      </c>
      <c r="C1945">
        <v>3</v>
      </c>
      <c r="D1945">
        <v>10</v>
      </c>
      <c r="E1945">
        <v>44.773855397545731</v>
      </c>
      <c r="F1945" t="s">
        <v>17</v>
      </c>
    </row>
    <row r="1946" spans="1:6">
      <c r="A1946" t="s">
        <v>27</v>
      </c>
      <c r="B1946">
        <v>2006</v>
      </c>
      <c r="C1946">
        <v>3</v>
      </c>
      <c r="D1946">
        <v>11</v>
      </c>
      <c r="E1946">
        <v>31.779235141097562</v>
      </c>
      <c r="F1946" t="s">
        <v>17</v>
      </c>
    </row>
    <row r="1947" spans="1:6">
      <c r="A1947" t="s">
        <v>27</v>
      </c>
      <c r="B1947">
        <v>2006</v>
      </c>
      <c r="C1947">
        <v>3</v>
      </c>
      <c r="D1947">
        <v>12</v>
      </c>
      <c r="E1947">
        <v>24.900520941463416</v>
      </c>
      <c r="F1947" t="s">
        <v>17</v>
      </c>
    </row>
    <row r="1948" spans="1:6">
      <c r="A1948" t="s">
        <v>27</v>
      </c>
      <c r="B1948">
        <v>2006</v>
      </c>
      <c r="C1948">
        <v>3</v>
      </c>
      <c r="D1948">
        <v>13</v>
      </c>
      <c r="E1948">
        <v>16.016811538414633</v>
      </c>
      <c r="F1948" t="s">
        <v>17</v>
      </c>
    </row>
    <row r="1949" spans="1:6">
      <c r="A1949" t="s">
        <v>27</v>
      </c>
      <c r="B1949">
        <v>2006</v>
      </c>
      <c r="C1949">
        <v>3</v>
      </c>
      <c r="D1949">
        <v>14</v>
      </c>
      <c r="E1949">
        <v>43.348214017256097</v>
      </c>
      <c r="F1949" t="s">
        <v>17</v>
      </c>
    </row>
    <row r="1950" spans="1:6">
      <c r="A1950" t="s">
        <v>27</v>
      </c>
      <c r="B1950">
        <v>2006</v>
      </c>
      <c r="C1950">
        <v>4</v>
      </c>
      <c r="D1950">
        <v>1</v>
      </c>
      <c r="E1950">
        <v>46.658988624990869</v>
      </c>
      <c r="F1950" t="s">
        <v>17</v>
      </c>
    </row>
    <row r="1951" spans="1:6">
      <c r="A1951" t="s">
        <v>27</v>
      </c>
      <c r="B1951">
        <v>2006</v>
      </c>
      <c r="C1951">
        <v>4</v>
      </c>
      <c r="D1951">
        <v>2</v>
      </c>
      <c r="E1951">
        <v>36.773857347743537</v>
      </c>
      <c r="F1951" t="s">
        <v>17</v>
      </c>
    </row>
    <row r="1952" spans="1:6">
      <c r="A1952" t="s">
        <v>27</v>
      </c>
      <c r="B1952">
        <v>2006</v>
      </c>
      <c r="C1952">
        <v>4</v>
      </c>
      <c r="D1952">
        <v>3</v>
      </c>
      <c r="E1952">
        <v>44.548485527968452</v>
      </c>
      <c r="F1952" t="s">
        <v>17</v>
      </c>
    </row>
    <row r="1953" spans="1:6">
      <c r="A1953" t="s">
        <v>27</v>
      </c>
      <c r="B1953">
        <v>2006</v>
      </c>
      <c r="C1953">
        <v>4</v>
      </c>
      <c r="D1953">
        <v>4</v>
      </c>
      <c r="E1953">
        <v>39.776713425901626</v>
      </c>
      <c r="F1953" t="s">
        <v>17</v>
      </c>
    </row>
    <row r="1954" spans="1:6">
      <c r="A1954" t="s">
        <v>27</v>
      </c>
      <c r="B1954">
        <v>2006</v>
      </c>
      <c r="C1954">
        <v>4</v>
      </c>
      <c r="D1954">
        <v>5</v>
      </c>
      <c r="E1954">
        <v>33.257605057141809</v>
      </c>
      <c r="F1954" t="s">
        <v>17</v>
      </c>
    </row>
    <row r="1955" spans="1:6">
      <c r="A1955" t="s">
        <v>27</v>
      </c>
      <c r="B1955">
        <v>2006</v>
      </c>
      <c r="C1955">
        <v>4</v>
      </c>
      <c r="D1955">
        <v>6</v>
      </c>
      <c r="E1955">
        <v>30.164752714179112</v>
      </c>
      <c r="F1955" t="s">
        <v>17</v>
      </c>
    </row>
    <row r="1956" spans="1:6">
      <c r="A1956" t="s">
        <v>27</v>
      </c>
      <c r="B1956">
        <v>2006</v>
      </c>
      <c r="C1956">
        <v>4</v>
      </c>
      <c r="D1956">
        <v>7</v>
      </c>
      <c r="E1956">
        <v>41.672088705432117</v>
      </c>
      <c r="F1956" t="s">
        <v>17</v>
      </c>
    </row>
    <row r="1957" spans="1:6">
      <c r="A1957" t="s">
        <v>27</v>
      </c>
      <c r="B1957">
        <v>2006</v>
      </c>
      <c r="C1957">
        <v>4</v>
      </c>
      <c r="D1957">
        <v>8</v>
      </c>
      <c r="E1957">
        <v>61.933121786585382</v>
      </c>
      <c r="F1957" t="s">
        <v>17</v>
      </c>
    </row>
    <row r="1958" spans="1:6">
      <c r="A1958" t="s">
        <v>27</v>
      </c>
      <c r="B1958">
        <v>2006</v>
      </c>
      <c r="C1958">
        <v>4</v>
      </c>
      <c r="D1958">
        <v>9</v>
      </c>
      <c r="E1958">
        <v>62.709264374725628</v>
      </c>
      <c r="F1958" t="s">
        <v>17</v>
      </c>
    </row>
    <row r="1959" spans="1:6">
      <c r="A1959" t="s">
        <v>27</v>
      </c>
      <c r="B1959">
        <v>2006</v>
      </c>
      <c r="C1959">
        <v>4</v>
      </c>
      <c r="D1959">
        <v>10</v>
      </c>
      <c r="E1959">
        <v>23.06291610512195</v>
      </c>
      <c r="F1959" t="s">
        <v>17</v>
      </c>
    </row>
    <row r="1960" spans="1:6">
      <c r="A1960" t="s">
        <v>27</v>
      </c>
      <c r="B1960">
        <v>2006</v>
      </c>
      <c r="C1960">
        <v>4</v>
      </c>
      <c r="D1960">
        <v>11</v>
      </c>
      <c r="E1960">
        <v>56.251545427134154</v>
      </c>
      <c r="F1960" t="s">
        <v>17</v>
      </c>
    </row>
    <row r="1961" spans="1:6">
      <c r="A1961" t="s">
        <v>27</v>
      </c>
      <c r="B1961">
        <v>2006</v>
      </c>
      <c r="C1961">
        <v>4</v>
      </c>
      <c r="D1961">
        <v>12</v>
      </c>
      <c r="E1961">
        <v>48.693724698185967</v>
      </c>
      <c r="F1961" t="s">
        <v>17</v>
      </c>
    </row>
    <row r="1962" spans="1:6">
      <c r="A1962" t="s">
        <v>27</v>
      </c>
      <c r="B1962">
        <v>2006</v>
      </c>
      <c r="C1962">
        <v>4</v>
      </c>
      <c r="D1962">
        <v>13</v>
      </c>
      <c r="E1962">
        <v>25.047494661280489</v>
      </c>
      <c r="F1962" t="s">
        <v>17</v>
      </c>
    </row>
    <row r="1963" spans="1:6">
      <c r="A1963" t="s">
        <v>27</v>
      </c>
      <c r="B1963">
        <v>2006</v>
      </c>
      <c r="C1963">
        <v>4</v>
      </c>
      <c r="D1963">
        <v>14</v>
      </c>
      <c r="E1963">
        <v>62.027027097682932</v>
      </c>
      <c r="F1963" t="s">
        <v>17</v>
      </c>
    </row>
    <row r="1964" spans="1:6">
      <c r="A1964" t="s">
        <v>27</v>
      </c>
      <c r="B1964">
        <v>2007</v>
      </c>
      <c r="C1964">
        <v>1</v>
      </c>
      <c r="D1964">
        <v>1</v>
      </c>
      <c r="E1964" s="10">
        <v>36.944938333333333</v>
      </c>
      <c r="F1964" s="11" t="s">
        <v>17</v>
      </c>
    </row>
    <row r="1965" spans="1:6">
      <c r="A1965" t="s">
        <v>27</v>
      </c>
      <c r="B1965">
        <v>2007</v>
      </c>
      <c r="C1965">
        <v>1</v>
      </c>
      <c r="D1965">
        <v>2</v>
      </c>
      <c r="E1965" s="10">
        <v>29.284114999999996</v>
      </c>
      <c r="F1965" s="11" t="s">
        <v>17</v>
      </c>
    </row>
    <row r="1966" spans="1:6">
      <c r="A1966" t="s">
        <v>27</v>
      </c>
      <c r="B1966">
        <v>2007</v>
      </c>
      <c r="C1966">
        <v>1</v>
      </c>
      <c r="D1966">
        <v>3</v>
      </c>
      <c r="E1966" s="10">
        <v>56.714804999999998</v>
      </c>
      <c r="F1966" s="11" t="s">
        <v>17</v>
      </c>
    </row>
    <row r="1967" spans="1:6">
      <c r="A1967" t="s">
        <v>27</v>
      </c>
      <c r="B1967">
        <v>2007</v>
      </c>
      <c r="C1967">
        <v>1</v>
      </c>
      <c r="D1967">
        <v>4</v>
      </c>
      <c r="E1967" s="10">
        <v>51.765070000000009</v>
      </c>
      <c r="F1967" s="11" t="s">
        <v>17</v>
      </c>
    </row>
    <row r="1968" spans="1:6">
      <c r="A1968" t="s">
        <v>27</v>
      </c>
      <c r="B1968">
        <v>2007</v>
      </c>
      <c r="C1968">
        <v>1</v>
      </c>
      <c r="D1968">
        <v>5</v>
      </c>
      <c r="E1968" s="10">
        <v>38.660264999999995</v>
      </c>
      <c r="F1968" s="11" t="s">
        <v>17</v>
      </c>
    </row>
    <row r="1969" spans="1:6">
      <c r="A1969" t="s">
        <v>27</v>
      </c>
      <c r="B1969">
        <v>2007</v>
      </c>
      <c r="C1969">
        <v>1</v>
      </c>
      <c r="D1969">
        <v>6</v>
      </c>
      <c r="E1969" s="10">
        <v>42.352578333333341</v>
      </c>
      <c r="F1969" s="11" t="s">
        <v>17</v>
      </c>
    </row>
    <row r="1970" spans="1:6">
      <c r="A1970" t="s">
        <v>27</v>
      </c>
      <c r="B1970">
        <v>2007</v>
      </c>
      <c r="C1970">
        <v>1</v>
      </c>
      <c r="D1970">
        <v>7</v>
      </c>
      <c r="E1970" s="10">
        <v>50.311403333333331</v>
      </c>
      <c r="F1970" s="11" t="s">
        <v>17</v>
      </c>
    </row>
    <row r="1971" spans="1:6">
      <c r="A1971" t="s">
        <v>27</v>
      </c>
      <c r="B1971">
        <v>2007</v>
      </c>
      <c r="C1971">
        <v>1</v>
      </c>
      <c r="D1971">
        <v>8</v>
      </c>
      <c r="E1971" t="s">
        <v>17</v>
      </c>
      <c r="F1971" s="11" t="s">
        <v>17</v>
      </c>
    </row>
    <row r="1972" spans="1:6">
      <c r="A1972" t="s">
        <v>27</v>
      </c>
      <c r="B1972">
        <v>2007</v>
      </c>
      <c r="C1972">
        <v>1</v>
      </c>
      <c r="D1972">
        <v>9</v>
      </c>
      <c r="E1972" t="s">
        <v>17</v>
      </c>
      <c r="F1972" s="11" t="s">
        <v>17</v>
      </c>
    </row>
    <row r="1973" spans="1:6">
      <c r="A1973" t="s">
        <v>27</v>
      </c>
      <c r="B1973">
        <v>2007</v>
      </c>
      <c r="C1973">
        <v>1</v>
      </c>
      <c r="D1973">
        <v>10</v>
      </c>
      <c r="E1973" t="s">
        <v>17</v>
      </c>
      <c r="F1973" s="11" t="s">
        <v>17</v>
      </c>
    </row>
    <row r="1974" spans="1:6">
      <c r="A1974" t="s">
        <v>27</v>
      </c>
      <c r="B1974">
        <v>2007</v>
      </c>
      <c r="C1974">
        <v>1</v>
      </c>
      <c r="D1974">
        <v>11</v>
      </c>
      <c r="E1974" t="s">
        <v>17</v>
      </c>
      <c r="F1974" s="11" t="s">
        <v>17</v>
      </c>
    </row>
    <row r="1975" spans="1:6">
      <c r="A1975" t="s">
        <v>27</v>
      </c>
      <c r="B1975">
        <v>2007</v>
      </c>
      <c r="C1975">
        <v>1</v>
      </c>
      <c r="D1975">
        <v>12</v>
      </c>
      <c r="E1975" t="s">
        <v>17</v>
      </c>
      <c r="F1975" s="11" t="s">
        <v>17</v>
      </c>
    </row>
    <row r="1976" spans="1:6">
      <c r="A1976" t="s">
        <v>27</v>
      </c>
      <c r="B1976">
        <v>2007</v>
      </c>
      <c r="C1976">
        <v>1</v>
      </c>
      <c r="D1976">
        <v>13</v>
      </c>
      <c r="E1976" t="s">
        <v>17</v>
      </c>
      <c r="F1976" s="11" t="s">
        <v>17</v>
      </c>
    </row>
    <row r="1977" spans="1:6">
      <c r="A1977" t="s">
        <v>27</v>
      </c>
      <c r="B1977">
        <v>2007</v>
      </c>
      <c r="C1977">
        <v>1</v>
      </c>
      <c r="D1977">
        <v>14</v>
      </c>
      <c r="E1977" t="s">
        <v>17</v>
      </c>
      <c r="F1977" s="11" t="s">
        <v>17</v>
      </c>
    </row>
    <row r="1978" spans="1:6">
      <c r="A1978" t="s">
        <v>27</v>
      </c>
      <c r="B1978">
        <v>2007</v>
      </c>
      <c r="C1978">
        <v>2</v>
      </c>
      <c r="D1978">
        <v>1</v>
      </c>
      <c r="E1978" s="12">
        <v>30.556073333333337</v>
      </c>
      <c r="F1978" s="11" t="s">
        <v>17</v>
      </c>
    </row>
    <row r="1979" spans="1:6">
      <c r="A1979" t="s">
        <v>27</v>
      </c>
      <c r="B1979">
        <v>2007</v>
      </c>
      <c r="C1979">
        <v>2</v>
      </c>
      <c r="D1979">
        <v>2</v>
      </c>
      <c r="E1979" s="12">
        <v>45.906793333333333</v>
      </c>
      <c r="F1979" s="11" t="s">
        <v>17</v>
      </c>
    </row>
    <row r="1980" spans="1:6">
      <c r="A1980" t="s">
        <v>27</v>
      </c>
      <c r="B1980">
        <v>2007</v>
      </c>
      <c r="C1980">
        <v>2</v>
      </c>
      <c r="D1980">
        <v>3</v>
      </c>
      <c r="E1980" s="12">
        <v>43.34834</v>
      </c>
      <c r="F1980" s="11" t="s">
        <v>17</v>
      </c>
    </row>
    <row r="1981" spans="1:6">
      <c r="A1981" t="s">
        <v>27</v>
      </c>
      <c r="B1981">
        <v>2007</v>
      </c>
      <c r="C1981">
        <v>2</v>
      </c>
      <c r="D1981">
        <v>4</v>
      </c>
      <c r="E1981" s="12">
        <v>56.031581666666661</v>
      </c>
      <c r="F1981" s="11" t="s">
        <v>17</v>
      </c>
    </row>
    <row r="1982" spans="1:6">
      <c r="A1982" t="s">
        <v>27</v>
      </c>
      <c r="B1982">
        <v>2007</v>
      </c>
      <c r="C1982">
        <v>2</v>
      </c>
      <c r="D1982">
        <v>5</v>
      </c>
      <c r="E1982" s="12">
        <v>62.253275000000009</v>
      </c>
      <c r="F1982" s="11" t="s">
        <v>17</v>
      </c>
    </row>
    <row r="1983" spans="1:6">
      <c r="A1983" t="s">
        <v>27</v>
      </c>
      <c r="B1983">
        <v>2007</v>
      </c>
      <c r="C1983">
        <v>2</v>
      </c>
      <c r="D1983">
        <v>6</v>
      </c>
      <c r="E1983" s="11" t="s">
        <v>17</v>
      </c>
      <c r="F1983" s="11" t="s">
        <v>17</v>
      </c>
    </row>
    <row r="1984" spans="1:6">
      <c r="A1984" t="s">
        <v>27</v>
      </c>
      <c r="B1984">
        <v>2007</v>
      </c>
      <c r="C1984">
        <v>2</v>
      </c>
      <c r="D1984">
        <v>7</v>
      </c>
      <c r="E1984" s="11" t="s">
        <v>17</v>
      </c>
      <c r="F1984" s="11" t="s">
        <v>17</v>
      </c>
    </row>
    <row r="1985" spans="1:6">
      <c r="A1985" t="s">
        <v>27</v>
      </c>
      <c r="B1985">
        <v>2007</v>
      </c>
      <c r="C1985">
        <v>2</v>
      </c>
      <c r="D1985">
        <v>8</v>
      </c>
      <c r="E1985" t="s">
        <v>17</v>
      </c>
      <c r="F1985" s="11" t="s">
        <v>17</v>
      </c>
    </row>
    <row r="1986" spans="1:6">
      <c r="A1986" t="s">
        <v>27</v>
      </c>
      <c r="B1986">
        <v>2007</v>
      </c>
      <c r="C1986">
        <v>2</v>
      </c>
      <c r="D1986">
        <v>9</v>
      </c>
      <c r="E1986" t="s">
        <v>17</v>
      </c>
      <c r="F1986" s="11" t="s">
        <v>17</v>
      </c>
    </row>
    <row r="1987" spans="1:6">
      <c r="A1987" t="s">
        <v>27</v>
      </c>
      <c r="B1987">
        <v>2007</v>
      </c>
      <c r="C1987">
        <v>2</v>
      </c>
      <c r="D1987">
        <v>10</v>
      </c>
      <c r="E1987" t="s">
        <v>17</v>
      </c>
      <c r="F1987" s="11" t="s">
        <v>17</v>
      </c>
    </row>
    <row r="1988" spans="1:6">
      <c r="A1988" t="s">
        <v>27</v>
      </c>
      <c r="B1988">
        <v>2007</v>
      </c>
      <c r="C1988">
        <v>2</v>
      </c>
      <c r="D1988">
        <v>11</v>
      </c>
      <c r="E1988" t="s">
        <v>17</v>
      </c>
      <c r="F1988" s="11" t="s">
        <v>17</v>
      </c>
    </row>
    <row r="1989" spans="1:6">
      <c r="A1989" t="s">
        <v>27</v>
      </c>
      <c r="B1989">
        <v>2007</v>
      </c>
      <c r="C1989">
        <v>2</v>
      </c>
      <c r="D1989">
        <v>12</v>
      </c>
      <c r="E1989" t="s">
        <v>17</v>
      </c>
      <c r="F1989" s="11" t="s">
        <v>17</v>
      </c>
    </row>
    <row r="1990" spans="1:6">
      <c r="A1990" t="s">
        <v>27</v>
      </c>
      <c r="B1990">
        <v>2007</v>
      </c>
      <c r="C1990">
        <v>2</v>
      </c>
      <c r="D1990">
        <v>13</v>
      </c>
      <c r="E1990" t="s">
        <v>17</v>
      </c>
      <c r="F1990" s="11" t="s">
        <v>17</v>
      </c>
    </row>
    <row r="1991" spans="1:6">
      <c r="A1991" t="s">
        <v>27</v>
      </c>
      <c r="B1991">
        <v>2007</v>
      </c>
      <c r="C1991">
        <v>2</v>
      </c>
      <c r="D1991">
        <v>14</v>
      </c>
      <c r="E1991" t="s">
        <v>17</v>
      </c>
      <c r="F1991" s="11" t="s">
        <v>17</v>
      </c>
    </row>
    <row r="1992" spans="1:6">
      <c r="A1992" t="s">
        <v>27</v>
      </c>
      <c r="B1992">
        <v>2007</v>
      </c>
      <c r="C1992">
        <v>3</v>
      </c>
      <c r="D1992">
        <v>1</v>
      </c>
      <c r="E1992" s="13">
        <v>45.114545000000014</v>
      </c>
      <c r="F1992" s="11" t="s">
        <v>17</v>
      </c>
    </row>
    <row r="1993" spans="1:6">
      <c r="A1993" t="s">
        <v>27</v>
      </c>
      <c r="B1993">
        <v>2007</v>
      </c>
      <c r="C1993">
        <v>3</v>
      </c>
      <c r="D1993">
        <v>2</v>
      </c>
      <c r="E1993" s="13">
        <v>39.030949999999997</v>
      </c>
      <c r="F1993" s="11" t="s">
        <v>17</v>
      </c>
    </row>
    <row r="1994" spans="1:6">
      <c r="A1994" t="s">
        <v>27</v>
      </c>
      <c r="B1994">
        <v>2007</v>
      </c>
      <c r="C1994">
        <v>3</v>
      </c>
      <c r="D1994">
        <v>3</v>
      </c>
      <c r="E1994" s="13">
        <v>41.712965000000011</v>
      </c>
      <c r="F1994" s="11" t="s">
        <v>17</v>
      </c>
    </row>
    <row r="1995" spans="1:6">
      <c r="A1995" t="s">
        <v>27</v>
      </c>
      <c r="B1995">
        <v>2007</v>
      </c>
      <c r="C1995">
        <v>3</v>
      </c>
      <c r="D1995">
        <v>4</v>
      </c>
      <c r="E1995" s="13">
        <v>46.51733333333334</v>
      </c>
      <c r="F1995" s="11" t="s">
        <v>17</v>
      </c>
    </row>
    <row r="1996" spans="1:6">
      <c r="A1996" t="s">
        <v>27</v>
      </c>
      <c r="B1996">
        <v>2007</v>
      </c>
      <c r="C1996">
        <v>3</v>
      </c>
      <c r="D1996">
        <v>5</v>
      </c>
      <c r="E1996" s="13">
        <v>38.871046666666658</v>
      </c>
      <c r="F1996" s="11" t="s">
        <v>17</v>
      </c>
    </row>
    <row r="1997" spans="1:6">
      <c r="A1997" t="s">
        <v>27</v>
      </c>
      <c r="B1997">
        <v>2007</v>
      </c>
      <c r="C1997">
        <v>3</v>
      </c>
      <c r="D1997">
        <v>6</v>
      </c>
      <c r="E1997" t="s">
        <v>17</v>
      </c>
      <c r="F1997" s="11" t="s">
        <v>17</v>
      </c>
    </row>
    <row r="1998" spans="1:6">
      <c r="A1998" t="s">
        <v>27</v>
      </c>
      <c r="B1998">
        <v>2007</v>
      </c>
      <c r="C1998">
        <v>3</v>
      </c>
      <c r="D1998">
        <v>7</v>
      </c>
      <c r="E1998" t="s">
        <v>17</v>
      </c>
      <c r="F1998" s="11" t="s">
        <v>17</v>
      </c>
    </row>
    <row r="1999" spans="1:6">
      <c r="A1999" t="s">
        <v>27</v>
      </c>
      <c r="B1999">
        <v>2007</v>
      </c>
      <c r="C1999">
        <v>3</v>
      </c>
      <c r="D1999">
        <v>8</v>
      </c>
      <c r="E1999" t="s">
        <v>17</v>
      </c>
      <c r="F1999" s="11" t="s">
        <v>17</v>
      </c>
    </row>
    <row r="2000" spans="1:6">
      <c r="A2000" t="s">
        <v>27</v>
      </c>
      <c r="B2000">
        <v>2007</v>
      </c>
      <c r="C2000">
        <v>3</v>
      </c>
      <c r="D2000">
        <v>9</v>
      </c>
      <c r="E2000" t="s">
        <v>17</v>
      </c>
      <c r="F2000" s="11" t="s">
        <v>17</v>
      </c>
    </row>
    <row r="2001" spans="1:6">
      <c r="A2001" t="s">
        <v>27</v>
      </c>
      <c r="B2001">
        <v>2007</v>
      </c>
      <c r="C2001">
        <v>3</v>
      </c>
      <c r="D2001">
        <v>10</v>
      </c>
      <c r="E2001" t="s">
        <v>17</v>
      </c>
      <c r="F2001" s="11" t="s">
        <v>17</v>
      </c>
    </row>
    <row r="2002" spans="1:6">
      <c r="A2002" t="s">
        <v>27</v>
      </c>
      <c r="B2002">
        <v>2007</v>
      </c>
      <c r="C2002">
        <v>3</v>
      </c>
      <c r="D2002">
        <v>11</v>
      </c>
      <c r="E2002" t="s">
        <v>17</v>
      </c>
      <c r="F2002" s="11" t="s">
        <v>17</v>
      </c>
    </row>
    <row r="2003" spans="1:6">
      <c r="A2003" t="s">
        <v>27</v>
      </c>
      <c r="B2003">
        <v>2007</v>
      </c>
      <c r="C2003">
        <v>3</v>
      </c>
      <c r="D2003">
        <v>12</v>
      </c>
      <c r="E2003" t="s">
        <v>17</v>
      </c>
      <c r="F2003" s="11" t="s">
        <v>17</v>
      </c>
    </row>
    <row r="2004" spans="1:6">
      <c r="A2004" t="s">
        <v>27</v>
      </c>
      <c r="B2004">
        <v>2007</v>
      </c>
      <c r="C2004">
        <v>3</v>
      </c>
      <c r="D2004">
        <v>13</v>
      </c>
      <c r="E2004" t="s">
        <v>17</v>
      </c>
      <c r="F2004" s="11" t="s">
        <v>17</v>
      </c>
    </row>
    <row r="2005" spans="1:6">
      <c r="A2005" t="s">
        <v>27</v>
      </c>
      <c r="B2005">
        <v>2007</v>
      </c>
      <c r="C2005">
        <v>3</v>
      </c>
      <c r="D2005">
        <v>14</v>
      </c>
      <c r="E2005" t="s">
        <v>17</v>
      </c>
      <c r="F2005" s="11" t="s">
        <v>17</v>
      </c>
    </row>
    <row r="2006" spans="1:6">
      <c r="A2006" t="s">
        <v>27</v>
      </c>
      <c r="B2006">
        <v>2007</v>
      </c>
      <c r="C2006">
        <v>4</v>
      </c>
      <c r="D2006">
        <v>1</v>
      </c>
      <c r="E2006" s="14">
        <v>33.957653333333333</v>
      </c>
      <c r="F2006" s="11" t="s">
        <v>17</v>
      </c>
    </row>
    <row r="2007" spans="1:6">
      <c r="A2007" t="s">
        <v>27</v>
      </c>
      <c r="B2007">
        <v>2007</v>
      </c>
      <c r="C2007">
        <v>4</v>
      </c>
      <c r="D2007">
        <v>2</v>
      </c>
      <c r="E2007" s="14">
        <v>40.695398333333337</v>
      </c>
      <c r="F2007" s="11" t="s">
        <v>17</v>
      </c>
    </row>
    <row r="2008" spans="1:6">
      <c r="A2008" t="s">
        <v>27</v>
      </c>
      <c r="B2008">
        <v>2007</v>
      </c>
      <c r="C2008">
        <v>4</v>
      </c>
      <c r="D2008">
        <v>3</v>
      </c>
      <c r="E2008" s="14">
        <v>47.280508333333337</v>
      </c>
      <c r="F2008" s="11" t="s">
        <v>17</v>
      </c>
    </row>
    <row r="2009" spans="1:6">
      <c r="A2009" t="s">
        <v>27</v>
      </c>
      <c r="B2009">
        <v>2007</v>
      </c>
      <c r="C2009">
        <v>4</v>
      </c>
      <c r="D2009">
        <v>4</v>
      </c>
      <c r="E2009" s="14">
        <v>52.608196666666664</v>
      </c>
      <c r="F2009" s="11" t="s">
        <v>17</v>
      </c>
    </row>
    <row r="2010" spans="1:6">
      <c r="A2010" t="s">
        <v>27</v>
      </c>
      <c r="B2010">
        <v>2007</v>
      </c>
      <c r="C2010">
        <v>4</v>
      </c>
      <c r="D2010">
        <v>5</v>
      </c>
      <c r="E2010" s="14">
        <v>46.386503333333344</v>
      </c>
      <c r="F2010" s="11" t="s">
        <v>17</v>
      </c>
    </row>
    <row r="2011" spans="1:6">
      <c r="A2011" t="s">
        <v>27</v>
      </c>
      <c r="B2011">
        <v>2007</v>
      </c>
      <c r="C2011">
        <v>4</v>
      </c>
      <c r="D2011">
        <v>6</v>
      </c>
      <c r="E2011" t="s">
        <v>17</v>
      </c>
      <c r="F2011" s="11" t="s">
        <v>17</v>
      </c>
    </row>
    <row r="2012" spans="1:6">
      <c r="A2012" t="s">
        <v>27</v>
      </c>
      <c r="B2012">
        <v>2007</v>
      </c>
      <c r="C2012">
        <v>4</v>
      </c>
      <c r="D2012">
        <v>7</v>
      </c>
      <c r="E2012" t="s">
        <v>17</v>
      </c>
      <c r="F2012" t="s">
        <v>17</v>
      </c>
    </row>
    <row r="2013" spans="1:6">
      <c r="A2013" t="s">
        <v>27</v>
      </c>
      <c r="B2013">
        <v>2007</v>
      </c>
      <c r="C2013">
        <v>4</v>
      </c>
      <c r="D2013">
        <v>8</v>
      </c>
      <c r="E2013" t="s">
        <v>17</v>
      </c>
      <c r="F2013" t="s">
        <v>17</v>
      </c>
    </row>
    <row r="2014" spans="1:6">
      <c r="A2014" t="s">
        <v>27</v>
      </c>
      <c r="B2014">
        <v>2007</v>
      </c>
      <c r="C2014">
        <v>4</v>
      </c>
      <c r="D2014">
        <v>9</v>
      </c>
      <c r="E2014" t="s">
        <v>17</v>
      </c>
      <c r="F2014" t="s">
        <v>17</v>
      </c>
    </row>
    <row r="2015" spans="1:6">
      <c r="A2015" t="s">
        <v>27</v>
      </c>
      <c r="B2015">
        <v>2007</v>
      </c>
      <c r="C2015">
        <v>4</v>
      </c>
      <c r="D2015">
        <v>10</v>
      </c>
      <c r="E2015" t="s">
        <v>17</v>
      </c>
      <c r="F2015" t="s">
        <v>17</v>
      </c>
    </row>
    <row r="2016" spans="1:6">
      <c r="A2016" t="s">
        <v>27</v>
      </c>
      <c r="B2016">
        <v>2007</v>
      </c>
      <c r="C2016">
        <v>4</v>
      </c>
      <c r="D2016">
        <v>11</v>
      </c>
      <c r="E2016" t="s">
        <v>17</v>
      </c>
      <c r="F2016" t="s">
        <v>17</v>
      </c>
    </row>
    <row r="2017" spans="1:6">
      <c r="A2017" t="s">
        <v>27</v>
      </c>
      <c r="B2017">
        <v>2007</v>
      </c>
      <c r="C2017">
        <v>4</v>
      </c>
      <c r="D2017">
        <v>12</v>
      </c>
      <c r="E2017" t="s">
        <v>17</v>
      </c>
      <c r="F2017" t="s">
        <v>17</v>
      </c>
    </row>
    <row r="2018" spans="1:6">
      <c r="A2018" t="s">
        <v>27</v>
      </c>
      <c r="B2018">
        <v>2007</v>
      </c>
      <c r="C2018">
        <v>4</v>
      </c>
      <c r="D2018">
        <v>13</v>
      </c>
      <c r="E2018" t="s">
        <v>17</v>
      </c>
      <c r="F2018" t="s">
        <v>17</v>
      </c>
    </row>
    <row r="2019" spans="1:6">
      <c r="A2019" t="s">
        <v>27</v>
      </c>
      <c r="B2019">
        <v>2007</v>
      </c>
      <c r="C2019">
        <v>4</v>
      </c>
      <c r="D2019">
        <v>14</v>
      </c>
      <c r="E2019" t="s">
        <v>17</v>
      </c>
      <c r="F2019" t="s">
        <v>17</v>
      </c>
    </row>
    <row r="2020" spans="1:6">
      <c r="A2020" s="11" t="s">
        <v>27</v>
      </c>
      <c r="B2020" s="11">
        <v>2008</v>
      </c>
      <c r="C2020" s="11">
        <v>1</v>
      </c>
      <c r="D2020" s="11">
        <v>1</v>
      </c>
      <c r="E2020">
        <v>39.478870270124993</v>
      </c>
      <c r="F2020" s="11" t="s">
        <v>17</v>
      </c>
    </row>
    <row r="2021" spans="1:6">
      <c r="A2021" s="11" t="s">
        <v>27</v>
      </c>
      <c r="B2021" s="11">
        <v>2008</v>
      </c>
      <c r="C2021" s="11">
        <v>1</v>
      </c>
      <c r="D2021" s="11">
        <v>2</v>
      </c>
      <c r="E2021">
        <v>32.362660605000002</v>
      </c>
      <c r="F2021" s="11" t="s">
        <v>17</v>
      </c>
    </row>
    <row r="2022" spans="1:6">
      <c r="A2022" s="11" t="s">
        <v>27</v>
      </c>
      <c r="B2022" s="11">
        <v>2008</v>
      </c>
      <c r="C2022" s="11">
        <v>1</v>
      </c>
      <c r="D2022" s="11">
        <v>3</v>
      </c>
      <c r="E2022">
        <v>54.159691634812496</v>
      </c>
      <c r="F2022" s="11" t="s">
        <v>17</v>
      </c>
    </row>
    <row r="2023" spans="1:6">
      <c r="A2023" s="11" t="s">
        <v>27</v>
      </c>
      <c r="B2023" s="11">
        <v>2008</v>
      </c>
      <c r="C2023" s="11">
        <v>1</v>
      </c>
      <c r="D2023" s="11">
        <v>4</v>
      </c>
      <c r="E2023">
        <v>60.857683132950001</v>
      </c>
      <c r="F2023" s="11" t="s">
        <v>17</v>
      </c>
    </row>
    <row r="2024" spans="1:6">
      <c r="A2024" s="11" t="s">
        <v>27</v>
      </c>
      <c r="B2024" s="11">
        <v>2008</v>
      </c>
      <c r="C2024" s="11">
        <v>1</v>
      </c>
      <c r="D2024" s="11">
        <v>5</v>
      </c>
      <c r="E2024">
        <v>77.020953836062517</v>
      </c>
      <c r="F2024" s="11" t="s">
        <v>17</v>
      </c>
    </row>
    <row r="2025" spans="1:6">
      <c r="A2025" s="11" t="s">
        <v>27</v>
      </c>
      <c r="B2025" s="11">
        <v>2008</v>
      </c>
      <c r="C2025" s="11">
        <v>1</v>
      </c>
      <c r="D2025" s="11">
        <v>6</v>
      </c>
      <c r="E2025">
        <v>88.462471529024995</v>
      </c>
      <c r="F2025" s="11" t="s">
        <v>17</v>
      </c>
    </row>
    <row r="2026" spans="1:6">
      <c r="A2026" s="11" t="s">
        <v>27</v>
      </c>
      <c r="B2026" s="11">
        <v>2008</v>
      </c>
      <c r="C2026" s="11">
        <v>1</v>
      </c>
      <c r="D2026" s="11">
        <v>7</v>
      </c>
      <c r="E2026">
        <v>87.948338865749989</v>
      </c>
      <c r="F2026" s="11" t="s">
        <v>17</v>
      </c>
    </row>
    <row r="2027" spans="1:6">
      <c r="A2027" s="11" t="s">
        <v>27</v>
      </c>
      <c r="B2027" s="11">
        <v>2008</v>
      </c>
      <c r="C2027" s="11">
        <v>1</v>
      </c>
      <c r="D2027" s="11">
        <v>8</v>
      </c>
      <c r="E2027">
        <v>69.261203441512478</v>
      </c>
      <c r="F2027" s="11" t="s">
        <v>17</v>
      </c>
    </row>
    <row r="2028" spans="1:6">
      <c r="A2028" s="11" t="s">
        <v>27</v>
      </c>
      <c r="B2028" s="11">
        <v>2008</v>
      </c>
      <c r="C2028" s="11">
        <v>1</v>
      </c>
      <c r="D2028" s="11">
        <v>9</v>
      </c>
      <c r="E2028">
        <v>72.296397508500007</v>
      </c>
      <c r="F2028" s="11" t="s">
        <v>17</v>
      </c>
    </row>
    <row r="2029" spans="1:6">
      <c r="A2029" s="11" t="s">
        <v>27</v>
      </c>
      <c r="B2029" s="11">
        <v>2008</v>
      </c>
      <c r="C2029" s="11">
        <v>1</v>
      </c>
      <c r="D2029" s="11">
        <v>10</v>
      </c>
      <c r="E2029">
        <v>76.902705928124988</v>
      </c>
      <c r="F2029" s="11" t="s">
        <v>17</v>
      </c>
    </row>
    <row r="2030" spans="1:6">
      <c r="A2030" s="11" t="s">
        <v>27</v>
      </c>
      <c r="B2030" s="11">
        <v>2008</v>
      </c>
      <c r="C2030" s="11">
        <v>1</v>
      </c>
      <c r="D2030" s="11">
        <v>11</v>
      </c>
      <c r="E2030">
        <v>86.756698256250004</v>
      </c>
      <c r="F2030" s="11" t="s">
        <v>17</v>
      </c>
    </row>
    <row r="2031" spans="1:6">
      <c r="A2031" s="11" t="s">
        <v>27</v>
      </c>
      <c r="B2031" s="11">
        <v>2008</v>
      </c>
      <c r="C2031" s="11">
        <v>1</v>
      </c>
      <c r="D2031" s="11">
        <v>12</v>
      </c>
      <c r="E2031">
        <v>86.559618409687516</v>
      </c>
      <c r="F2031" s="11" t="s">
        <v>17</v>
      </c>
    </row>
    <row r="2032" spans="1:6">
      <c r="A2032" s="11" t="s">
        <v>27</v>
      </c>
      <c r="B2032" s="11">
        <v>2008</v>
      </c>
      <c r="C2032" s="11">
        <v>1</v>
      </c>
      <c r="D2032" s="11">
        <v>13</v>
      </c>
      <c r="E2032">
        <v>86.381139919593764</v>
      </c>
      <c r="F2032" s="11" t="s">
        <v>17</v>
      </c>
    </row>
    <row r="2033" spans="1:6">
      <c r="A2033" s="11" t="s">
        <v>27</v>
      </c>
      <c r="B2033" s="11">
        <v>2008</v>
      </c>
      <c r="C2033" s="11">
        <v>1</v>
      </c>
      <c r="D2033" s="11">
        <v>14</v>
      </c>
      <c r="E2033">
        <v>75.759642818062503</v>
      </c>
      <c r="F2033" s="11" t="s">
        <v>17</v>
      </c>
    </row>
    <row r="2034" spans="1:6">
      <c r="A2034" s="11" t="s">
        <v>27</v>
      </c>
      <c r="B2034" s="11">
        <v>2008</v>
      </c>
      <c r="C2034" s="11">
        <v>2</v>
      </c>
      <c r="D2034" s="11">
        <v>1</v>
      </c>
      <c r="E2034">
        <v>39.004438054725</v>
      </c>
      <c r="F2034" s="11" t="s">
        <v>17</v>
      </c>
    </row>
    <row r="2035" spans="1:6">
      <c r="A2035" s="11" t="s">
        <v>27</v>
      </c>
      <c r="B2035" s="11">
        <v>2008</v>
      </c>
      <c r="C2035" s="11">
        <v>2</v>
      </c>
      <c r="D2035" s="11">
        <v>2</v>
      </c>
      <c r="E2035">
        <v>39.554476182375012</v>
      </c>
      <c r="F2035" s="11" t="s">
        <v>17</v>
      </c>
    </row>
    <row r="2036" spans="1:6">
      <c r="A2036" s="11" t="s">
        <v>27</v>
      </c>
      <c r="B2036" s="11">
        <v>2008</v>
      </c>
      <c r="C2036" s="11">
        <v>2</v>
      </c>
      <c r="D2036" s="11">
        <v>3</v>
      </c>
      <c r="E2036">
        <v>54.514435358625001</v>
      </c>
      <c r="F2036" s="11" t="s">
        <v>17</v>
      </c>
    </row>
    <row r="2037" spans="1:6">
      <c r="A2037" s="11" t="s">
        <v>27</v>
      </c>
      <c r="B2037" s="11">
        <v>2008</v>
      </c>
      <c r="C2037" s="11">
        <v>2</v>
      </c>
      <c r="D2037" s="11">
        <v>4</v>
      </c>
      <c r="E2037">
        <v>55.564156287956251</v>
      </c>
      <c r="F2037" s="11" t="s">
        <v>17</v>
      </c>
    </row>
    <row r="2038" spans="1:6">
      <c r="A2038" s="11" t="s">
        <v>27</v>
      </c>
      <c r="B2038" s="11">
        <v>2008</v>
      </c>
      <c r="C2038" s="11">
        <v>2</v>
      </c>
      <c r="D2038" s="11">
        <v>5</v>
      </c>
      <c r="E2038">
        <v>79.480816268906239</v>
      </c>
      <c r="F2038" s="11" t="s">
        <v>17</v>
      </c>
    </row>
    <row r="2039" spans="1:6">
      <c r="A2039" s="11" t="s">
        <v>27</v>
      </c>
      <c r="B2039" s="11">
        <v>2008</v>
      </c>
      <c r="C2039" s="11">
        <v>2</v>
      </c>
      <c r="D2039" s="11">
        <v>6</v>
      </c>
      <c r="E2039">
        <v>85.345448672549992</v>
      </c>
      <c r="F2039" s="11" t="s">
        <v>17</v>
      </c>
    </row>
    <row r="2040" spans="1:6">
      <c r="A2040" s="11" t="s">
        <v>27</v>
      </c>
      <c r="B2040" s="11">
        <v>2008</v>
      </c>
      <c r="C2040" s="11">
        <v>2</v>
      </c>
      <c r="D2040" s="11">
        <v>7</v>
      </c>
      <c r="E2040">
        <v>87.840637412343739</v>
      </c>
      <c r="F2040" s="11" t="s">
        <v>17</v>
      </c>
    </row>
    <row r="2041" spans="1:6">
      <c r="A2041" s="11" t="s">
        <v>27</v>
      </c>
      <c r="B2041" s="11">
        <v>2008</v>
      </c>
      <c r="C2041" s="11">
        <v>2</v>
      </c>
      <c r="D2041" s="11">
        <v>8</v>
      </c>
      <c r="E2041">
        <v>82.317577572450006</v>
      </c>
      <c r="F2041" s="11" t="s">
        <v>17</v>
      </c>
    </row>
    <row r="2042" spans="1:6">
      <c r="A2042" s="11" t="s">
        <v>27</v>
      </c>
      <c r="B2042" s="11">
        <v>2008</v>
      </c>
      <c r="C2042" s="11">
        <v>2</v>
      </c>
      <c r="D2042" s="11">
        <v>9</v>
      </c>
      <c r="E2042">
        <v>78.846516015299997</v>
      </c>
      <c r="F2042" s="11" t="s">
        <v>17</v>
      </c>
    </row>
    <row r="2043" spans="1:6">
      <c r="A2043" s="11" t="s">
        <v>27</v>
      </c>
      <c r="B2043" s="11">
        <v>2008</v>
      </c>
      <c r="C2043" s="11">
        <v>2</v>
      </c>
      <c r="D2043" s="11">
        <v>10</v>
      </c>
      <c r="E2043">
        <v>86.452052647949998</v>
      </c>
      <c r="F2043" s="11" t="s">
        <v>17</v>
      </c>
    </row>
    <row r="2044" spans="1:6">
      <c r="A2044" s="11" t="s">
        <v>27</v>
      </c>
      <c r="B2044" s="11">
        <v>2008</v>
      </c>
      <c r="C2044" s="11">
        <v>2</v>
      </c>
      <c r="D2044" s="11">
        <v>11</v>
      </c>
      <c r="E2044">
        <v>86.255172882449997</v>
      </c>
      <c r="F2044" s="11" t="s">
        <v>17</v>
      </c>
    </row>
    <row r="2045" spans="1:6">
      <c r="A2045" s="11" t="s">
        <v>27</v>
      </c>
      <c r="B2045" s="11">
        <v>2008</v>
      </c>
      <c r="C2045" s="11">
        <v>2</v>
      </c>
      <c r="D2045" s="11">
        <v>12</v>
      </c>
      <c r="E2045">
        <v>84.995142383249984</v>
      </c>
      <c r="F2045" s="11" t="s">
        <v>17</v>
      </c>
    </row>
    <row r="2046" spans="1:6">
      <c r="A2046" s="11" t="s">
        <v>27</v>
      </c>
      <c r="B2046" s="11">
        <v>2008</v>
      </c>
      <c r="C2046" s="11">
        <v>2</v>
      </c>
      <c r="D2046" s="11">
        <v>13</v>
      </c>
      <c r="E2046">
        <v>90.271520098650001</v>
      </c>
      <c r="F2046" s="11" t="s">
        <v>17</v>
      </c>
    </row>
    <row r="2047" spans="1:6">
      <c r="A2047" s="11" t="s">
        <v>27</v>
      </c>
      <c r="B2047" s="11">
        <v>2008</v>
      </c>
      <c r="C2047" s="11">
        <v>2</v>
      </c>
      <c r="D2047" s="11">
        <v>14</v>
      </c>
      <c r="E2047">
        <v>87.347937795937483</v>
      </c>
      <c r="F2047" s="11" t="s">
        <v>17</v>
      </c>
    </row>
    <row r="2048" spans="1:6">
      <c r="A2048" s="11" t="s">
        <v>27</v>
      </c>
      <c r="B2048" s="11">
        <v>2008</v>
      </c>
      <c r="C2048" s="11">
        <v>3</v>
      </c>
      <c r="D2048" s="11">
        <v>1</v>
      </c>
      <c r="E2048">
        <v>35.035107705674996</v>
      </c>
      <c r="F2048" s="11" t="s">
        <v>17</v>
      </c>
    </row>
    <row r="2049" spans="1:6">
      <c r="A2049" s="11" t="s">
        <v>27</v>
      </c>
      <c r="B2049" s="11">
        <v>2008</v>
      </c>
      <c r="C2049" s="11">
        <v>3</v>
      </c>
      <c r="D2049" s="11">
        <v>2</v>
      </c>
      <c r="E2049">
        <v>49.232695470750009</v>
      </c>
      <c r="F2049" s="11" t="s">
        <v>17</v>
      </c>
    </row>
    <row r="2050" spans="1:6">
      <c r="A2050" s="11" t="s">
        <v>27</v>
      </c>
      <c r="B2050" s="11">
        <v>2008</v>
      </c>
      <c r="C2050" s="11">
        <v>3</v>
      </c>
      <c r="D2050" s="11">
        <v>3</v>
      </c>
      <c r="E2050">
        <v>62.629601022449997</v>
      </c>
      <c r="F2050" s="11" t="s">
        <v>17</v>
      </c>
    </row>
    <row r="2051" spans="1:6">
      <c r="A2051" s="11" t="s">
        <v>27</v>
      </c>
      <c r="B2051" s="11">
        <v>2008</v>
      </c>
      <c r="C2051" s="11">
        <v>3</v>
      </c>
      <c r="D2051" s="11">
        <v>4</v>
      </c>
      <c r="E2051">
        <v>78.371685811237512</v>
      </c>
      <c r="F2051" s="11" t="s">
        <v>17</v>
      </c>
    </row>
    <row r="2052" spans="1:6">
      <c r="A2052" s="11" t="s">
        <v>27</v>
      </c>
      <c r="B2052" s="11">
        <v>2008</v>
      </c>
      <c r="C2052" s="11">
        <v>3</v>
      </c>
      <c r="D2052" s="11">
        <v>5</v>
      </c>
      <c r="E2052">
        <v>82.755977371031264</v>
      </c>
      <c r="F2052" s="11" t="s">
        <v>17</v>
      </c>
    </row>
    <row r="2053" spans="1:6">
      <c r="A2053" s="11" t="s">
        <v>27</v>
      </c>
      <c r="B2053" s="11">
        <v>2008</v>
      </c>
      <c r="C2053" s="11">
        <v>3</v>
      </c>
      <c r="D2053" s="11">
        <v>6</v>
      </c>
      <c r="E2053">
        <v>85.24778948028748</v>
      </c>
      <c r="F2053" s="11" t="s">
        <v>17</v>
      </c>
    </row>
    <row r="2054" spans="1:6">
      <c r="A2054" s="11" t="s">
        <v>27</v>
      </c>
      <c r="B2054" s="11">
        <v>2008</v>
      </c>
      <c r="C2054" s="11">
        <v>3</v>
      </c>
      <c r="D2054" s="11">
        <v>7</v>
      </c>
      <c r="E2054">
        <v>90.822783442049996</v>
      </c>
      <c r="F2054" s="11" t="s">
        <v>17</v>
      </c>
    </row>
    <row r="2055" spans="1:6">
      <c r="A2055" s="11" t="s">
        <v>27</v>
      </c>
      <c r="B2055" s="11">
        <v>2008</v>
      </c>
      <c r="C2055" s="11">
        <v>3</v>
      </c>
      <c r="D2055" s="11">
        <v>8</v>
      </c>
      <c r="E2055">
        <v>76.059647276250004</v>
      </c>
      <c r="F2055" s="11" t="s">
        <v>17</v>
      </c>
    </row>
    <row r="2056" spans="1:6">
      <c r="A2056" s="11" t="s">
        <v>27</v>
      </c>
      <c r="B2056" s="11">
        <v>2008</v>
      </c>
      <c r="C2056" s="11">
        <v>3</v>
      </c>
      <c r="D2056" s="11">
        <v>9</v>
      </c>
      <c r="E2056">
        <v>38.044866739274994</v>
      </c>
      <c r="F2056" s="11" t="s">
        <v>17</v>
      </c>
    </row>
    <row r="2057" spans="1:6">
      <c r="A2057" s="11" t="s">
        <v>27</v>
      </c>
      <c r="B2057" s="11">
        <v>2008</v>
      </c>
      <c r="C2057" s="11">
        <v>3</v>
      </c>
      <c r="D2057" s="11">
        <v>10</v>
      </c>
      <c r="E2057">
        <v>84.78589979062501</v>
      </c>
      <c r="F2057" s="11" t="s">
        <v>17</v>
      </c>
    </row>
    <row r="2058" spans="1:6">
      <c r="A2058" s="11" t="s">
        <v>27</v>
      </c>
      <c r="B2058" s="11">
        <v>2008</v>
      </c>
      <c r="C2058" s="11">
        <v>3</v>
      </c>
      <c r="D2058" s="11">
        <v>11</v>
      </c>
      <c r="E2058">
        <v>87.31832361615001</v>
      </c>
      <c r="F2058" s="11" t="s">
        <v>17</v>
      </c>
    </row>
    <row r="2059" spans="1:6">
      <c r="A2059" s="11" t="s">
        <v>27</v>
      </c>
      <c r="B2059" s="11">
        <v>2008</v>
      </c>
      <c r="C2059" s="11">
        <v>3</v>
      </c>
      <c r="D2059" s="11">
        <v>12</v>
      </c>
      <c r="E2059">
        <v>84.78589979062501</v>
      </c>
      <c r="F2059" s="11" t="s">
        <v>17</v>
      </c>
    </row>
    <row r="2060" spans="1:6">
      <c r="A2060" s="11" t="s">
        <v>27</v>
      </c>
      <c r="B2060" s="11">
        <v>2008</v>
      </c>
      <c r="C2060" s="11">
        <v>3</v>
      </c>
      <c r="D2060" s="11">
        <v>13</v>
      </c>
      <c r="E2060">
        <v>88.096841212875006</v>
      </c>
      <c r="F2060" s="11" t="s">
        <v>17</v>
      </c>
    </row>
    <row r="2061" spans="1:6">
      <c r="A2061" s="11" t="s">
        <v>27</v>
      </c>
      <c r="B2061" s="11">
        <v>2008</v>
      </c>
      <c r="C2061" s="11">
        <v>3</v>
      </c>
      <c r="D2061" s="11">
        <v>14</v>
      </c>
      <c r="E2061">
        <v>86.874946164187506</v>
      </c>
      <c r="F2061" s="11" t="s">
        <v>17</v>
      </c>
    </row>
    <row r="2062" spans="1:6">
      <c r="A2062" s="11" t="s">
        <v>27</v>
      </c>
      <c r="B2062" s="11">
        <v>2008</v>
      </c>
      <c r="C2062" s="11">
        <v>4</v>
      </c>
      <c r="D2062" s="11">
        <v>1</v>
      </c>
      <c r="E2062">
        <v>40.388198682975002</v>
      </c>
      <c r="F2062" s="11" t="s">
        <v>17</v>
      </c>
    </row>
    <row r="2063" spans="1:6">
      <c r="A2063" s="11" t="s">
        <v>27</v>
      </c>
      <c r="B2063" s="11">
        <v>2008</v>
      </c>
      <c r="C2063" s="11">
        <v>4</v>
      </c>
      <c r="D2063" s="11">
        <v>2</v>
      </c>
      <c r="E2063">
        <v>47.980630380375004</v>
      </c>
      <c r="F2063" s="11" t="s">
        <v>17</v>
      </c>
    </row>
    <row r="2064" spans="1:6">
      <c r="A2064" s="11" t="s">
        <v>27</v>
      </c>
      <c r="B2064" s="11">
        <v>2008</v>
      </c>
      <c r="C2064" s="11">
        <v>4</v>
      </c>
      <c r="D2064" s="11">
        <v>3</v>
      </c>
      <c r="E2064">
        <v>52.279605557850005</v>
      </c>
      <c r="F2064" s="11" t="s">
        <v>17</v>
      </c>
    </row>
    <row r="2065" spans="1:6">
      <c r="A2065" s="11" t="s">
        <v>27</v>
      </c>
      <c r="B2065" s="11">
        <v>2008</v>
      </c>
      <c r="C2065" s="11">
        <v>4</v>
      </c>
      <c r="D2065" s="11">
        <v>4</v>
      </c>
      <c r="E2065">
        <v>82.534145314499995</v>
      </c>
      <c r="F2065" s="11" t="s">
        <v>17</v>
      </c>
    </row>
    <row r="2066" spans="1:6">
      <c r="A2066" s="11" t="s">
        <v>27</v>
      </c>
      <c r="B2066" s="11">
        <v>2008</v>
      </c>
      <c r="C2066" s="11">
        <v>4</v>
      </c>
      <c r="D2066" s="11">
        <v>5</v>
      </c>
      <c r="E2066">
        <v>87.869586959549991</v>
      </c>
      <c r="F2066" s="11" t="s">
        <v>17</v>
      </c>
    </row>
    <row r="2067" spans="1:6">
      <c r="A2067" s="11" t="s">
        <v>27</v>
      </c>
      <c r="B2067" s="11">
        <v>2008</v>
      </c>
      <c r="C2067" s="11">
        <v>4</v>
      </c>
      <c r="D2067" s="11">
        <v>6</v>
      </c>
      <c r="E2067">
        <v>88.16490660780002</v>
      </c>
      <c r="F2067" s="11" t="s">
        <v>17</v>
      </c>
    </row>
    <row r="2068" spans="1:6">
      <c r="A2068" s="11" t="s">
        <v>27</v>
      </c>
      <c r="B2068" s="11">
        <v>2008</v>
      </c>
      <c r="C2068" s="11">
        <v>4</v>
      </c>
      <c r="D2068" s="11">
        <v>7</v>
      </c>
      <c r="E2068">
        <v>86.686952180400013</v>
      </c>
      <c r="F2068" s="11" t="s">
        <v>17</v>
      </c>
    </row>
    <row r="2069" spans="1:6">
      <c r="A2069" s="11" t="s">
        <v>27</v>
      </c>
      <c r="B2069" s="11">
        <v>2008</v>
      </c>
      <c r="C2069" s="11">
        <v>4</v>
      </c>
      <c r="D2069" s="11">
        <v>8</v>
      </c>
      <c r="E2069">
        <v>79.11781028394374</v>
      </c>
      <c r="F2069" s="11" t="s">
        <v>17</v>
      </c>
    </row>
    <row r="2070" spans="1:6">
      <c r="A2070" s="11" t="s">
        <v>27</v>
      </c>
      <c r="B2070" s="11">
        <v>2008</v>
      </c>
      <c r="C2070" s="11">
        <v>4</v>
      </c>
      <c r="D2070" s="11">
        <v>9</v>
      </c>
      <c r="E2070">
        <v>82.317577572450006</v>
      </c>
      <c r="F2070" s="11" t="s">
        <v>17</v>
      </c>
    </row>
    <row r="2071" spans="1:6">
      <c r="A2071" s="11" t="s">
        <v>27</v>
      </c>
      <c r="B2071" s="11">
        <v>2008</v>
      </c>
      <c r="C2071" s="11">
        <v>4</v>
      </c>
      <c r="D2071" s="11">
        <v>10</v>
      </c>
      <c r="E2071">
        <v>89.732603939343761</v>
      </c>
      <c r="F2071" s="11" t="s">
        <v>17</v>
      </c>
    </row>
    <row r="2072" spans="1:6">
      <c r="A2072" s="11" t="s">
        <v>27</v>
      </c>
      <c r="B2072" s="11">
        <v>2008</v>
      </c>
      <c r="C2072" s="11">
        <v>4</v>
      </c>
      <c r="D2072" s="11">
        <v>11</v>
      </c>
      <c r="E2072">
        <v>84.036996373687487</v>
      </c>
      <c r="F2072" s="11" t="s">
        <v>17</v>
      </c>
    </row>
    <row r="2073" spans="1:6">
      <c r="A2073" s="11" t="s">
        <v>27</v>
      </c>
      <c r="B2073" s="11">
        <v>2008</v>
      </c>
      <c r="C2073" s="11">
        <v>4</v>
      </c>
      <c r="D2073" s="11">
        <v>12</v>
      </c>
      <c r="E2073">
        <v>80.312187273656235</v>
      </c>
      <c r="F2073" s="11" t="s">
        <v>17</v>
      </c>
    </row>
    <row r="2074" spans="1:6">
      <c r="A2074" s="11" t="s">
        <v>27</v>
      </c>
      <c r="B2074" s="11">
        <v>2008</v>
      </c>
      <c r="C2074" s="11">
        <v>4</v>
      </c>
      <c r="D2074" s="11">
        <v>13</v>
      </c>
      <c r="E2074">
        <v>89.850851847281248</v>
      </c>
      <c r="F2074" s="11" t="s">
        <v>17</v>
      </c>
    </row>
    <row r="2075" spans="1:6">
      <c r="A2075" s="11" t="s">
        <v>27</v>
      </c>
      <c r="B2075" s="11">
        <v>2008</v>
      </c>
      <c r="C2075" s="11">
        <v>4</v>
      </c>
      <c r="D2075" s="11">
        <v>14</v>
      </c>
      <c r="E2075">
        <v>81.94536568514998</v>
      </c>
      <c r="F2075" s="11" t="s">
        <v>17</v>
      </c>
    </row>
  </sheetData>
  <phoneticPr fontId="0" type="noConversion"/>
  <printOptions gridLines="1"/>
  <pageMargins left="0.5" right="0.5" top="0.5" bottom="0.5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H519"/>
  <sheetViews>
    <sheetView tabSelected="1" topLeftCell="G25" workbookViewId="0">
      <selection activeCell="Z48" sqref="Z48"/>
    </sheetView>
  </sheetViews>
  <sheetFormatPr defaultRowHeight="12.75"/>
  <cols>
    <col min="1" max="16384" width="9.140625" style="11"/>
  </cols>
  <sheetData>
    <row r="1" spans="2:29">
      <c r="B1" s="11" t="s">
        <v>0</v>
      </c>
      <c r="C1" s="11" t="s">
        <v>1</v>
      </c>
      <c r="D1" s="11" t="s">
        <v>2</v>
      </c>
    </row>
    <row r="2" spans="2:29">
      <c r="B2" s="11">
        <v>1971</v>
      </c>
      <c r="C2" s="11">
        <v>1</v>
      </c>
      <c r="D2" s="11">
        <v>33.700000000000003</v>
      </c>
    </row>
    <row r="3" spans="2:29">
      <c r="B3" s="11">
        <v>1971</v>
      </c>
      <c r="C3" s="11">
        <v>2</v>
      </c>
      <c r="D3" s="11">
        <v>36.725000000000001</v>
      </c>
      <c r="F3" s="11" t="s">
        <v>0</v>
      </c>
      <c r="G3" s="11">
        <v>1</v>
      </c>
      <c r="H3" s="11" t="s">
        <v>3</v>
      </c>
      <c r="I3" s="11">
        <v>3</v>
      </c>
      <c r="J3" s="11">
        <v>4</v>
      </c>
      <c r="K3" s="11">
        <v>5</v>
      </c>
      <c r="L3" s="11">
        <v>6</v>
      </c>
      <c r="M3" s="11" t="s">
        <v>4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 t="s">
        <v>22</v>
      </c>
      <c r="V3" s="7" t="s">
        <v>28</v>
      </c>
      <c r="W3" s="11" t="s">
        <v>0</v>
      </c>
      <c r="X3" s="11" t="s">
        <v>23</v>
      </c>
      <c r="Y3" s="11" t="s">
        <v>24</v>
      </c>
      <c r="Z3" s="11" t="s">
        <v>25</v>
      </c>
      <c r="AA3" s="11" t="s">
        <v>26</v>
      </c>
      <c r="AB3" s="11" t="s">
        <v>4</v>
      </c>
      <c r="AC3" s="11" t="s">
        <v>3</v>
      </c>
    </row>
    <row r="4" spans="2:29">
      <c r="B4" s="11">
        <v>1971</v>
      </c>
      <c r="C4" s="11">
        <v>3</v>
      </c>
      <c r="D4" s="11">
        <v>35.700000000000003</v>
      </c>
      <c r="F4" s="11">
        <v>1971</v>
      </c>
      <c r="G4" s="11">
        <v>33.700000000000003</v>
      </c>
      <c r="H4" s="11">
        <v>36.725000000000001</v>
      </c>
      <c r="I4" s="11">
        <v>35.700000000000003</v>
      </c>
      <c r="J4" s="11">
        <v>35.524999999999999</v>
      </c>
      <c r="K4" s="11">
        <v>35.225000000000001</v>
      </c>
      <c r="L4" s="11">
        <v>35.424999999999997</v>
      </c>
      <c r="M4" s="11">
        <v>37.424999999999997</v>
      </c>
      <c r="N4" s="11">
        <v>30.75</v>
      </c>
      <c r="O4" s="11">
        <v>31.85</v>
      </c>
      <c r="P4" s="11">
        <v>35.549999999999997</v>
      </c>
      <c r="Q4" s="11">
        <v>35.950000000000003</v>
      </c>
      <c r="R4" s="11">
        <v>38.9</v>
      </c>
      <c r="S4" s="11">
        <v>38.225000000000001</v>
      </c>
      <c r="T4" s="11">
        <v>34.299999999999997</v>
      </c>
      <c r="U4" s="11">
        <f>((M4-H4)*60*0.0239)/0.5</f>
        <v>2.0075999999999881</v>
      </c>
      <c r="V4" s="11">
        <f>M4/H4</f>
        <v>1.0190605854322667</v>
      </c>
      <c r="W4" s="11">
        <v>1971</v>
      </c>
      <c r="X4" s="11">
        <f>H4*60*0.023</f>
        <v>50.680500000000002</v>
      </c>
      <c r="Y4" s="11">
        <f>M4*60*0.023</f>
        <v>51.646499999999996</v>
      </c>
      <c r="Z4" s="11">
        <f>Y4-X4</f>
        <v>0.96599999999999397</v>
      </c>
      <c r="AA4" s="11">
        <f>(Y4-X4)/100</f>
        <v>9.6599999999999395E-3</v>
      </c>
      <c r="AB4" s="11">
        <v>37.424999999999997</v>
      </c>
      <c r="AC4" s="11">
        <v>36.725000000000001</v>
      </c>
    </row>
    <row r="5" spans="2:29">
      <c r="B5" s="11">
        <v>1971</v>
      </c>
      <c r="C5" s="11">
        <v>4</v>
      </c>
      <c r="D5" s="11">
        <v>35.524999999999999</v>
      </c>
      <c r="F5" s="11">
        <v>1972</v>
      </c>
      <c r="G5" s="11">
        <v>27.98</v>
      </c>
      <c r="H5" s="11">
        <v>27.95</v>
      </c>
      <c r="I5" s="11">
        <v>27.557500000000001</v>
      </c>
      <c r="J5" s="11">
        <v>25.377500000000001</v>
      </c>
      <c r="K5" s="11">
        <v>25.017499999999998</v>
      </c>
      <c r="L5" s="11">
        <v>23.047499999999999</v>
      </c>
      <c r="M5" s="11">
        <v>21.84</v>
      </c>
      <c r="N5" s="11">
        <v>27.4025</v>
      </c>
      <c r="O5" s="11">
        <v>25.5</v>
      </c>
      <c r="P5" s="11">
        <v>25.65</v>
      </c>
      <c r="Q5" s="11">
        <v>27.072500000000002</v>
      </c>
      <c r="R5" s="11">
        <v>24.8675</v>
      </c>
      <c r="S5" s="11">
        <v>21.327500000000001</v>
      </c>
      <c r="T5" s="11">
        <v>25.44</v>
      </c>
      <c r="U5" s="11">
        <f t="shared" ref="U5:U40" si="0">((M5-H5)*60*0.0239)/0.5</f>
        <v>-17.523479999999999</v>
      </c>
      <c r="V5" s="11">
        <f t="shared" ref="V5:V38" si="1">M5/H5</f>
        <v>0.78139534883720929</v>
      </c>
      <c r="W5" s="11">
        <v>1972</v>
      </c>
      <c r="X5" s="11">
        <f>H5*60*0.023</f>
        <v>38.570999999999998</v>
      </c>
      <c r="Y5" s="11">
        <f t="shared" ref="Y5:Y37" si="2">M5*60*0.023</f>
        <v>30.139200000000002</v>
      </c>
      <c r="Z5" s="11">
        <f t="shared" ref="Z5:Z37" si="3">Y5-X5</f>
        <v>-8.4317999999999955</v>
      </c>
      <c r="AA5" s="11">
        <f t="shared" ref="AA5:AA37" si="4">(Y5-X5)/100</f>
        <v>-8.4317999999999949E-2</v>
      </c>
      <c r="AB5" s="11">
        <v>21.84</v>
      </c>
      <c r="AC5" s="11">
        <v>27.95</v>
      </c>
    </row>
    <row r="6" spans="2:29">
      <c r="B6" s="11">
        <v>1971</v>
      </c>
      <c r="C6" s="11">
        <v>5</v>
      </c>
      <c r="D6" s="11">
        <v>35.225000000000001</v>
      </c>
      <c r="F6" s="11">
        <v>1974</v>
      </c>
      <c r="G6" s="11">
        <v>17.061</v>
      </c>
      <c r="H6" s="11">
        <v>16.546749999999999</v>
      </c>
      <c r="I6" s="11">
        <v>27.043500000000002</v>
      </c>
      <c r="J6" s="11">
        <v>32.609499999999997</v>
      </c>
      <c r="K6" s="11">
        <v>30.310500000000001</v>
      </c>
      <c r="L6" s="11">
        <v>29.645</v>
      </c>
      <c r="M6" s="11">
        <v>27.79975</v>
      </c>
      <c r="N6" s="11">
        <v>24.230250000000002</v>
      </c>
      <c r="O6" s="11">
        <v>31.823</v>
      </c>
      <c r="P6" s="11">
        <v>33.728749999999998</v>
      </c>
      <c r="Q6" s="11">
        <v>34.273249999999997</v>
      </c>
      <c r="R6" s="11">
        <v>30.824750000000002</v>
      </c>
      <c r="S6" s="11">
        <v>29.130749999999999</v>
      </c>
      <c r="T6" s="11">
        <v>31.943999999999999</v>
      </c>
      <c r="U6" s="11">
        <f t="shared" si="0"/>
        <v>32.273604000000006</v>
      </c>
      <c r="V6" s="11">
        <f t="shared" si="1"/>
        <v>1.6800731261425961</v>
      </c>
      <c r="W6" s="11">
        <v>1974</v>
      </c>
      <c r="X6" s="11">
        <f t="shared" ref="X6:X37" si="5">H6*60*0.023</f>
        <v>22.834515</v>
      </c>
      <c r="Y6" s="11">
        <f t="shared" si="2"/>
        <v>38.363654999999994</v>
      </c>
      <c r="Z6" s="11">
        <f t="shared" si="3"/>
        <v>15.529139999999995</v>
      </c>
      <c r="AA6" s="11">
        <f t="shared" si="4"/>
        <v>0.15529139999999994</v>
      </c>
      <c r="AB6" s="11">
        <v>27.79975</v>
      </c>
      <c r="AC6" s="11">
        <v>16.546749999999999</v>
      </c>
    </row>
    <row r="7" spans="2:29">
      <c r="B7" s="11">
        <v>1971</v>
      </c>
      <c r="C7" s="11">
        <v>6</v>
      </c>
      <c r="D7" s="11">
        <v>35.424999999999997</v>
      </c>
      <c r="F7" s="11">
        <v>1975</v>
      </c>
      <c r="G7" s="11">
        <v>28.797999999999998</v>
      </c>
      <c r="H7" s="11">
        <v>26.861999999999998</v>
      </c>
      <c r="I7" s="11">
        <v>34.878250000000001</v>
      </c>
      <c r="J7" s="11">
        <v>39.718249999999998</v>
      </c>
      <c r="K7" s="11">
        <v>46.857250000000001</v>
      </c>
      <c r="L7" s="11">
        <v>51.27375</v>
      </c>
      <c r="M7" s="11">
        <v>50.547750000000001</v>
      </c>
      <c r="N7" s="11">
        <v>51.183</v>
      </c>
      <c r="O7" s="11">
        <v>43.862499999999997</v>
      </c>
      <c r="P7" s="11">
        <v>45.223750000000003</v>
      </c>
      <c r="Q7" s="11">
        <v>46.826999999999998</v>
      </c>
      <c r="R7" s="11">
        <v>47.19</v>
      </c>
      <c r="S7" s="11">
        <v>48.732750000000003</v>
      </c>
      <c r="T7" s="11">
        <v>47.915999999999997</v>
      </c>
      <c r="U7" s="11">
        <f t="shared" si="0"/>
        <v>67.930731000000009</v>
      </c>
      <c r="V7" s="11">
        <f t="shared" si="1"/>
        <v>1.8817567567567568</v>
      </c>
      <c r="W7" s="11">
        <v>1975</v>
      </c>
      <c r="X7" s="11">
        <f t="shared" si="5"/>
        <v>37.069559999999996</v>
      </c>
      <c r="Y7" s="11">
        <f t="shared" si="2"/>
        <v>69.75589500000001</v>
      </c>
      <c r="Z7" s="11">
        <f t="shared" si="3"/>
        <v>32.686335000000014</v>
      </c>
      <c r="AA7" s="11">
        <f t="shared" si="4"/>
        <v>0.32686335000000016</v>
      </c>
      <c r="AB7" s="11">
        <v>50.547750000000001</v>
      </c>
      <c r="AC7" s="11">
        <v>26.861999999999998</v>
      </c>
    </row>
    <row r="8" spans="2:29">
      <c r="B8" s="11">
        <v>1971</v>
      </c>
      <c r="C8" s="11">
        <v>7</v>
      </c>
      <c r="D8" s="11">
        <v>37.424999999999997</v>
      </c>
      <c r="F8" s="11">
        <v>1976</v>
      </c>
      <c r="G8" s="11">
        <v>25.440249999999999</v>
      </c>
      <c r="H8" s="11">
        <v>23.262250000000002</v>
      </c>
      <c r="I8" s="11">
        <v>27.497250000000001</v>
      </c>
      <c r="J8" s="11">
        <v>32.064999999999998</v>
      </c>
      <c r="K8" s="11">
        <v>40.111499999999999</v>
      </c>
      <c r="L8" s="11">
        <v>44.588500000000003</v>
      </c>
      <c r="M8" s="11">
        <v>46.736249999999998</v>
      </c>
      <c r="N8" s="11">
        <v>39.960250000000002</v>
      </c>
      <c r="O8" s="11">
        <v>39.506500000000003</v>
      </c>
      <c r="P8" s="11">
        <v>37.90325</v>
      </c>
      <c r="Q8" s="11">
        <v>39.294750000000001</v>
      </c>
      <c r="R8" s="11">
        <v>39.234250000000003</v>
      </c>
      <c r="S8" s="11">
        <v>46.070749999999997</v>
      </c>
      <c r="T8" s="11">
        <v>43.015500000000003</v>
      </c>
      <c r="U8" s="11">
        <f t="shared" si="0"/>
        <v>67.323431999999997</v>
      </c>
      <c r="V8" s="11">
        <f t="shared" si="1"/>
        <v>2.0091027308192455</v>
      </c>
      <c r="W8" s="11">
        <v>1976</v>
      </c>
      <c r="X8" s="11">
        <f t="shared" si="5"/>
        <v>32.101905000000002</v>
      </c>
      <c r="Y8" s="11">
        <f t="shared" si="2"/>
        <v>64.496024999999989</v>
      </c>
      <c r="Z8" s="11">
        <f t="shared" si="3"/>
        <v>32.394119999999987</v>
      </c>
      <c r="AA8" s="11">
        <f t="shared" si="4"/>
        <v>0.32394119999999987</v>
      </c>
      <c r="AB8" s="11">
        <v>46.736249999999998</v>
      </c>
      <c r="AC8" s="11">
        <v>23.262250000000002</v>
      </c>
    </row>
    <row r="9" spans="2:29">
      <c r="B9" s="11">
        <v>1971</v>
      </c>
      <c r="C9" s="11">
        <v>8</v>
      </c>
      <c r="D9" s="11">
        <v>30.75</v>
      </c>
      <c r="F9" s="11">
        <v>1977</v>
      </c>
      <c r="G9" s="11">
        <v>15.609</v>
      </c>
      <c r="H9" s="11">
        <v>16.97025</v>
      </c>
      <c r="I9" s="11">
        <v>26.861999999999998</v>
      </c>
      <c r="J9" s="11">
        <v>28.1325</v>
      </c>
      <c r="K9" s="11">
        <v>28.737500000000001</v>
      </c>
      <c r="L9" s="11">
        <v>29.493749999999999</v>
      </c>
      <c r="M9" s="11">
        <v>28.828250000000001</v>
      </c>
      <c r="N9" s="11">
        <v>26.075500000000002</v>
      </c>
      <c r="O9" s="11">
        <v>31.762499999999999</v>
      </c>
      <c r="P9" s="11">
        <v>30.673500000000001</v>
      </c>
      <c r="Q9" s="11">
        <v>33.154000000000003</v>
      </c>
      <c r="R9" s="11">
        <v>30.0685</v>
      </c>
      <c r="S9" s="11">
        <v>25.893999999999998</v>
      </c>
      <c r="T9" s="11">
        <v>34.636249999999997</v>
      </c>
      <c r="U9" s="11">
        <f t="shared" si="0"/>
        <v>34.008744</v>
      </c>
      <c r="V9" s="11">
        <f t="shared" si="1"/>
        <v>1.6987522281639929</v>
      </c>
      <c r="W9" s="11">
        <v>1977</v>
      </c>
      <c r="X9" s="11">
        <f t="shared" si="5"/>
        <v>23.418945000000001</v>
      </c>
      <c r="Y9" s="11">
        <f t="shared" si="2"/>
        <v>39.782984999999996</v>
      </c>
      <c r="Z9" s="11">
        <f t="shared" si="3"/>
        <v>16.364039999999996</v>
      </c>
      <c r="AA9" s="11">
        <f t="shared" si="4"/>
        <v>0.16364039999999996</v>
      </c>
      <c r="AB9" s="11">
        <v>28.828250000000001</v>
      </c>
      <c r="AC9" s="11">
        <v>16.97025</v>
      </c>
    </row>
    <row r="10" spans="2:29">
      <c r="B10" s="11">
        <v>1971</v>
      </c>
      <c r="C10" s="11">
        <v>9</v>
      </c>
      <c r="D10" s="11">
        <v>31.85</v>
      </c>
      <c r="F10" s="11">
        <v>1978</v>
      </c>
      <c r="G10" s="11">
        <v>20.721250000000001</v>
      </c>
      <c r="H10" s="11">
        <v>20.721250000000001</v>
      </c>
      <c r="I10" s="11">
        <v>26.28725</v>
      </c>
      <c r="J10" s="11">
        <v>33.637999999999998</v>
      </c>
      <c r="K10" s="11">
        <v>39.688000000000002</v>
      </c>
      <c r="L10" s="11">
        <v>44.346499999999999</v>
      </c>
      <c r="M10" s="11">
        <v>38.568750000000001</v>
      </c>
      <c r="N10" s="11">
        <v>37.419249999999998</v>
      </c>
      <c r="O10" s="11">
        <v>34.878250000000001</v>
      </c>
      <c r="P10" s="11">
        <v>39.627499999999998</v>
      </c>
      <c r="Q10" s="11">
        <v>39.536749999999998</v>
      </c>
      <c r="R10" s="11">
        <v>40.262749999999997</v>
      </c>
      <c r="S10" s="11">
        <v>47.40175</v>
      </c>
      <c r="T10" s="11">
        <v>38.780500000000004</v>
      </c>
      <c r="U10" s="11">
        <f t="shared" si="0"/>
        <v>51.186630000000001</v>
      </c>
      <c r="V10" s="11">
        <f t="shared" si="1"/>
        <v>1.8613138686131387</v>
      </c>
      <c r="W10" s="11">
        <v>1978</v>
      </c>
      <c r="X10" s="11">
        <f t="shared" si="5"/>
        <v>28.595325000000003</v>
      </c>
      <c r="Y10" s="11">
        <f t="shared" si="2"/>
        <v>53.224874999999997</v>
      </c>
      <c r="Z10" s="11">
        <f t="shared" si="3"/>
        <v>24.629549999999995</v>
      </c>
      <c r="AA10" s="11">
        <f t="shared" si="4"/>
        <v>0.24629549999999995</v>
      </c>
      <c r="AB10" s="11">
        <v>38.568750000000001</v>
      </c>
      <c r="AC10" s="11">
        <v>20.721250000000001</v>
      </c>
    </row>
    <row r="11" spans="2:29">
      <c r="B11" s="11">
        <v>1971</v>
      </c>
      <c r="C11" s="11">
        <v>10</v>
      </c>
      <c r="D11" s="11">
        <v>35.549999999999997</v>
      </c>
      <c r="F11" s="11">
        <v>1979</v>
      </c>
      <c r="G11" s="11">
        <v>42.177500000000002</v>
      </c>
      <c r="H11" s="11">
        <v>37.674999999999997</v>
      </c>
      <c r="I11" s="11">
        <v>44.68</v>
      </c>
      <c r="J11" s="11">
        <v>35.807499999999997</v>
      </c>
      <c r="K11" s="11">
        <v>38.357500000000002</v>
      </c>
      <c r="L11" s="11">
        <v>42.177500000000002</v>
      </c>
      <c r="M11" s="11">
        <v>39.582500000000003</v>
      </c>
      <c r="N11" s="11">
        <v>35.67</v>
      </c>
      <c r="O11" s="11">
        <v>46.045000000000002</v>
      </c>
      <c r="P11" s="11">
        <v>32.762500000000003</v>
      </c>
      <c r="Q11" s="11">
        <v>38.585000000000001</v>
      </c>
      <c r="R11" s="11">
        <v>31.987500000000001</v>
      </c>
      <c r="S11" s="11">
        <v>39.765000000000001</v>
      </c>
      <c r="T11" s="11">
        <v>45.865000000000002</v>
      </c>
      <c r="U11" s="11">
        <f t="shared" si="0"/>
        <v>5.4707100000000173</v>
      </c>
      <c r="V11" s="11">
        <f t="shared" si="1"/>
        <v>1.050630391506304</v>
      </c>
      <c r="W11" s="11">
        <v>1979</v>
      </c>
      <c r="X11" s="11">
        <f t="shared" si="5"/>
        <v>51.991500000000002</v>
      </c>
      <c r="Y11" s="11">
        <f t="shared" si="2"/>
        <v>54.623850000000004</v>
      </c>
      <c r="Z11" s="11">
        <f t="shared" si="3"/>
        <v>2.6323500000000024</v>
      </c>
      <c r="AA11" s="11">
        <f t="shared" si="4"/>
        <v>2.6323500000000024E-2</v>
      </c>
      <c r="AB11" s="11">
        <v>39.582500000000003</v>
      </c>
      <c r="AC11" s="11">
        <v>37.674999999999997</v>
      </c>
    </row>
    <row r="12" spans="2:29">
      <c r="B12" s="11">
        <v>1971</v>
      </c>
      <c r="C12" s="11">
        <v>11</v>
      </c>
      <c r="D12" s="11">
        <v>35.950000000000003</v>
      </c>
      <c r="F12" s="11">
        <v>1980</v>
      </c>
      <c r="G12" s="11">
        <v>18.997499999999999</v>
      </c>
      <c r="H12" s="11">
        <v>20.842500000000001</v>
      </c>
      <c r="I12" s="11">
        <v>28.405000000000001</v>
      </c>
      <c r="J12" s="11">
        <v>37.417499999999997</v>
      </c>
      <c r="K12" s="11">
        <v>52.302500000000002</v>
      </c>
      <c r="L12" s="11">
        <v>60.712499999999999</v>
      </c>
      <c r="M12" s="11">
        <v>55.297499999999999</v>
      </c>
      <c r="N12" s="11">
        <v>42.505000000000003</v>
      </c>
      <c r="O12" s="11">
        <v>47.914999999999999</v>
      </c>
      <c r="P12" s="11">
        <v>51.092500000000001</v>
      </c>
      <c r="Q12" s="11">
        <v>52.994999999999997</v>
      </c>
      <c r="R12" s="11">
        <v>51.667499999999997</v>
      </c>
      <c r="S12" s="11">
        <v>56.292499999999997</v>
      </c>
      <c r="T12" s="11">
        <v>52.06</v>
      </c>
      <c r="U12" s="11">
        <f t="shared" si="0"/>
        <v>98.816939999999988</v>
      </c>
      <c r="V12" s="11">
        <f t="shared" si="1"/>
        <v>2.6531126304426049</v>
      </c>
      <c r="W12" s="11">
        <v>1980</v>
      </c>
      <c r="X12" s="11">
        <f t="shared" si="5"/>
        <v>28.762650000000004</v>
      </c>
      <c r="Y12" s="11">
        <f t="shared" si="2"/>
        <v>76.310549999999992</v>
      </c>
      <c r="Z12" s="11">
        <f t="shared" si="3"/>
        <v>47.547899999999984</v>
      </c>
      <c r="AA12" s="11">
        <f t="shared" si="4"/>
        <v>0.47547899999999982</v>
      </c>
      <c r="AB12" s="11">
        <v>55.297499999999999</v>
      </c>
      <c r="AC12" s="11">
        <v>20.842500000000001</v>
      </c>
    </row>
    <row r="13" spans="2:29">
      <c r="B13" s="11">
        <v>1971</v>
      </c>
      <c r="C13" s="11">
        <v>12</v>
      </c>
      <c r="D13" s="11">
        <v>38.9</v>
      </c>
      <c r="F13" s="11">
        <v>1981</v>
      </c>
      <c r="G13" s="11">
        <v>21.66</v>
      </c>
      <c r="H13" s="11">
        <v>19.5425</v>
      </c>
      <c r="I13" s="11">
        <v>31.704999999999998</v>
      </c>
      <c r="J13" s="11">
        <v>32.277500000000003</v>
      </c>
      <c r="K13" s="11">
        <v>34.905000000000001</v>
      </c>
      <c r="L13" s="11">
        <v>37.54</v>
      </c>
      <c r="M13" s="11">
        <v>38.782499999999999</v>
      </c>
      <c r="N13" s="11">
        <v>34.817500000000003</v>
      </c>
      <c r="O13" s="11">
        <v>36.784999999999997</v>
      </c>
      <c r="P13" s="11">
        <v>33.637500000000003</v>
      </c>
      <c r="Q13" s="11">
        <v>40.777500000000003</v>
      </c>
      <c r="R13" s="11">
        <v>36.422499999999999</v>
      </c>
      <c r="S13" s="11">
        <v>36.872500000000002</v>
      </c>
      <c r="T13" s="11">
        <v>44.3125</v>
      </c>
      <c r="U13" s="11">
        <f t="shared" si="0"/>
        <v>55.180319999999995</v>
      </c>
      <c r="V13" s="11">
        <f t="shared" si="1"/>
        <v>1.9845209159524113</v>
      </c>
      <c r="W13" s="11">
        <v>1981</v>
      </c>
      <c r="X13" s="11">
        <f t="shared" si="5"/>
        <v>26.96865</v>
      </c>
      <c r="Y13" s="11">
        <f t="shared" si="2"/>
        <v>53.519849999999998</v>
      </c>
      <c r="Z13" s="11">
        <f t="shared" si="3"/>
        <v>26.551199999999998</v>
      </c>
      <c r="AA13" s="11">
        <f t="shared" si="4"/>
        <v>0.26551199999999997</v>
      </c>
      <c r="AB13" s="11">
        <v>38.782499999999999</v>
      </c>
      <c r="AC13" s="11">
        <v>19.5425</v>
      </c>
    </row>
    <row r="14" spans="2:29">
      <c r="B14" s="11">
        <v>1971</v>
      </c>
      <c r="C14" s="11">
        <v>13</v>
      </c>
      <c r="D14" s="11">
        <v>38.225000000000001</v>
      </c>
      <c r="F14" s="11">
        <v>1982</v>
      </c>
      <c r="G14" s="11">
        <v>19.7225</v>
      </c>
      <c r="H14" s="11">
        <v>27.497499999999999</v>
      </c>
      <c r="I14" s="11">
        <v>36.057499999999997</v>
      </c>
      <c r="J14" s="11">
        <v>32.82</v>
      </c>
      <c r="K14" s="11">
        <v>32.729999999999997</v>
      </c>
      <c r="L14" s="11">
        <v>29.737500000000001</v>
      </c>
      <c r="M14" s="11">
        <v>27.8</v>
      </c>
      <c r="N14" s="11">
        <v>16.88</v>
      </c>
      <c r="O14" s="11">
        <v>26.164999999999999</v>
      </c>
      <c r="P14" s="11">
        <v>33.82</v>
      </c>
      <c r="Q14" s="11">
        <v>34.392499999999998</v>
      </c>
      <c r="R14" s="11">
        <v>28.282499999999999</v>
      </c>
      <c r="S14" s="11">
        <v>33.122500000000002</v>
      </c>
      <c r="T14" s="11">
        <v>30.4925</v>
      </c>
      <c r="U14" s="11">
        <f t="shared" si="0"/>
        <v>0.86757000000000573</v>
      </c>
      <c r="V14" s="11">
        <f t="shared" si="1"/>
        <v>1.0110010000909175</v>
      </c>
      <c r="W14" s="11">
        <v>1982</v>
      </c>
      <c r="X14" s="11">
        <f t="shared" si="5"/>
        <v>37.946549999999995</v>
      </c>
      <c r="Y14" s="11">
        <f t="shared" si="2"/>
        <v>38.363999999999997</v>
      </c>
      <c r="Z14" s="11">
        <f t="shared" si="3"/>
        <v>0.41745000000000232</v>
      </c>
      <c r="AA14" s="11">
        <f t="shared" si="4"/>
        <v>4.1745000000000228E-3</v>
      </c>
      <c r="AB14" s="11">
        <v>27.8</v>
      </c>
      <c r="AC14" s="11">
        <v>27.497499999999999</v>
      </c>
    </row>
    <row r="15" spans="2:29">
      <c r="B15" s="11">
        <v>1971</v>
      </c>
      <c r="C15" s="11">
        <v>14</v>
      </c>
      <c r="D15" s="11">
        <v>34.299999999999997</v>
      </c>
      <c r="F15" s="11">
        <v>1983</v>
      </c>
      <c r="G15" s="11">
        <v>38.325000000000003</v>
      </c>
      <c r="H15" s="11">
        <v>38.537500000000001</v>
      </c>
      <c r="I15" s="11">
        <v>48.097499999999997</v>
      </c>
      <c r="J15" s="11">
        <v>51.545000000000002</v>
      </c>
      <c r="K15" s="11">
        <v>51.0625</v>
      </c>
      <c r="L15" s="11">
        <v>47.61</v>
      </c>
      <c r="M15" s="11">
        <v>37.417499999999997</v>
      </c>
      <c r="N15" s="11">
        <v>44.377499999999998</v>
      </c>
      <c r="O15" s="11">
        <v>46.3125</v>
      </c>
      <c r="P15" s="11">
        <v>50.73</v>
      </c>
      <c r="Q15" s="11">
        <v>48.612499999999997</v>
      </c>
      <c r="R15" s="11">
        <v>49.792499999999997</v>
      </c>
      <c r="S15" s="11">
        <v>33.215000000000003</v>
      </c>
      <c r="T15" s="11">
        <v>46.917499999999997</v>
      </c>
      <c r="U15" s="11">
        <f t="shared" si="0"/>
        <v>-3.2121600000000132</v>
      </c>
      <c r="V15" s="11">
        <f t="shared" si="1"/>
        <v>0.97093739863769046</v>
      </c>
      <c r="W15" s="11">
        <v>1983</v>
      </c>
      <c r="X15" s="11">
        <f t="shared" si="5"/>
        <v>53.181750000000001</v>
      </c>
      <c r="Y15" s="11">
        <f t="shared" si="2"/>
        <v>51.636149999999994</v>
      </c>
      <c r="Z15" s="11">
        <f t="shared" si="3"/>
        <v>-1.5456000000000074</v>
      </c>
      <c r="AA15" s="11">
        <f t="shared" si="4"/>
        <v>-1.5456000000000074E-2</v>
      </c>
      <c r="AB15" s="11">
        <v>37.417499999999997</v>
      </c>
      <c r="AC15" s="11">
        <v>38.537500000000001</v>
      </c>
    </row>
    <row r="16" spans="2:29">
      <c r="B16" s="11">
        <v>1972</v>
      </c>
      <c r="C16" s="11">
        <v>1</v>
      </c>
      <c r="D16" s="11">
        <v>27.98</v>
      </c>
      <c r="F16" s="11">
        <v>1984</v>
      </c>
      <c r="G16" s="11">
        <v>32.945</v>
      </c>
      <c r="H16" s="11">
        <v>33.365000000000002</v>
      </c>
      <c r="I16" s="11">
        <v>43.712499999999999</v>
      </c>
      <c r="J16" s="11">
        <v>42.56</v>
      </c>
      <c r="K16" s="11">
        <v>44.6175</v>
      </c>
      <c r="L16" s="11">
        <v>42.227499999999999</v>
      </c>
      <c r="M16" s="11">
        <v>40.35</v>
      </c>
      <c r="N16" s="11">
        <v>36.722499999999997</v>
      </c>
      <c r="O16" s="11">
        <v>41.26</v>
      </c>
      <c r="P16" s="11">
        <v>42.652500000000003</v>
      </c>
      <c r="Q16" s="11">
        <v>50.667499999999997</v>
      </c>
      <c r="R16" s="11">
        <v>43.41</v>
      </c>
      <c r="S16" s="11">
        <v>38.172499999999999</v>
      </c>
      <c r="T16" s="11">
        <v>41.984999999999999</v>
      </c>
      <c r="U16" s="11">
        <f t="shared" si="0"/>
        <v>20.032979999999998</v>
      </c>
      <c r="V16" s="11">
        <f t="shared" si="1"/>
        <v>1.2093511164393826</v>
      </c>
      <c r="W16" s="11">
        <v>1984</v>
      </c>
      <c r="X16" s="11">
        <f t="shared" si="5"/>
        <v>46.043700000000001</v>
      </c>
      <c r="Y16" s="11">
        <f t="shared" si="2"/>
        <v>55.683</v>
      </c>
      <c r="Z16" s="11">
        <f t="shared" si="3"/>
        <v>9.6392999999999986</v>
      </c>
      <c r="AA16" s="11">
        <f t="shared" si="4"/>
        <v>9.6392999999999993E-2</v>
      </c>
      <c r="AB16" s="11">
        <v>40.35</v>
      </c>
      <c r="AC16" s="11">
        <v>33.365000000000002</v>
      </c>
    </row>
    <row r="17" spans="2:29">
      <c r="B17" s="11">
        <v>1972</v>
      </c>
      <c r="C17" s="11">
        <v>2</v>
      </c>
      <c r="D17" s="11">
        <v>27.95</v>
      </c>
      <c r="F17" s="11">
        <v>1985</v>
      </c>
      <c r="G17" s="11">
        <v>22.807500000000001</v>
      </c>
      <c r="H17" s="11">
        <v>20.4175</v>
      </c>
      <c r="I17" s="11">
        <v>30.4925</v>
      </c>
      <c r="J17" s="11">
        <v>34.305</v>
      </c>
      <c r="K17" s="11">
        <v>34.664999999999999</v>
      </c>
      <c r="L17" s="11">
        <v>33.395000000000003</v>
      </c>
      <c r="M17" s="11">
        <v>30.22</v>
      </c>
      <c r="N17" s="11">
        <v>30.672499999999999</v>
      </c>
      <c r="O17" s="11">
        <v>35.027500000000003</v>
      </c>
      <c r="P17" s="11">
        <v>35.270000000000003</v>
      </c>
      <c r="Q17" s="11">
        <v>34.817500000000003</v>
      </c>
      <c r="R17" s="11">
        <v>35.695</v>
      </c>
      <c r="S17" s="11">
        <v>27.86</v>
      </c>
      <c r="T17" s="11">
        <v>35.057499999999997</v>
      </c>
      <c r="U17" s="11">
        <f t="shared" si="0"/>
        <v>28.113569999999996</v>
      </c>
      <c r="V17" s="11">
        <f t="shared" si="1"/>
        <v>1.4801028529447777</v>
      </c>
      <c r="W17" s="11">
        <v>1985</v>
      </c>
      <c r="X17" s="11">
        <f t="shared" si="5"/>
        <v>28.17615</v>
      </c>
      <c r="Y17" s="11">
        <f t="shared" si="2"/>
        <v>41.703599999999994</v>
      </c>
      <c r="Z17" s="11">
        <f t="shared" si="3"/>
        <v>13.527449999999995</v>
      </c>
      <c r="AA17" s="11">
        <f t="shared" si="4"/>
        <v>0.13527449999999994</v>
      </c>
      <c r="AB17" s="11">
        <v>30.22</v>
      </c>
      <c r="AC17" s="11">
        <v>20.4175</v>
      </c>
    </row>
    <row r="18" spans="2:29">
      <c r="B18" s="11">
        <v>1972</v>
      </c>
      <c r="C18" s="11">
        <v>3</v>
      </c>
      <c r="D18" s="11">
        <v>27.557500000000001</v>
      </c>
      <c r="F18" s="11">
        <v>1986</v>
      </c>
      <c r="G18" s="11">
        <v>37.75</v>
      </c>
      <c r="H18" s="11">
        <v>40.3825</v>
      </c>
      <c r="I18" s="11">
        <v>42.44</v>
      </c>
      <c r="J18" s="11">
        <v>43.077500000000001</v>
      </c>
      <c r="K18" s="11">
        <v>44.467500000000001</v>
      </c>
      <c r="L18" s="11">
        <v>45.375</v>
      </c>
      <c r="M18" s="11">
        <v>46.01</v>
      </c>
      <c r="N18" s="11">
        <v>40.8675</v>
      </c>
      <c r="O18" s="11">
        <v>43.65</v>
      </c>
      <c r="P18" s="11">
        <v>44.192500000000003</v>
      </c>
      <c r="Q18" s="11">
        <v>46.402500000000003</v>
      </c>
      <c r="R18" s="11">
        <v>43.317500000000003</v>
      </c>
      <c r="S18" s="11">
        <v>43.32</v>
      </c>
      <c r="T18" s="11">
        <v>45.372500000000002</v>
      </c>
      <c r="U18" s="11">
        <f t="shared" si="0"/>
        <v>16.139669999999995</v>
      </c>
      <c r="V18" s="11">
        <f t="shared" si="1"/>
        <v>1.1393549185909737</v>
      </c>
      <c r="W18" s="11">
        <v>1986</v>
      </c>
      <c r="X18" s="11">
        <f t="shared" si="5"/>
        <v>55.727849999999997</v>
      </c>
      <c r="Y18" s="11">
        <f t="shared" si="2"/>
        <v>63.4938</v>
      </c>
      <c r="Z18" s="11">
        <f t="shared" si="3"/>
        <v>7.7659500000000037</v>
      </c>
      <c r="AA18" s="11">
        <f t="shared" si="4"/>
        <v>7.7659500000000034E-2</v>
      </c>
      <c r="AB18" s="11">
        <v>46.01</v>
      </c>
      <c r="AC18" s="11">
        <v>40.3825</v>
      </c>
    </row>
    <row r="19" spans="2:29">
      <c r="B19" s="11">
        <v>1972</v>
      </c>
      <c r="C19" s="11">
        <v>4</v>
      </c>
      <c r="D19" s="11">
        <v>25.377500000000001</v>
      </c>
      <c r="F19" s="11">
        <v>1987</v>
      </c>
      <c r="G19" s="11">
        <v>30.885000000000002</v>
      </c>
      <c r="H19" s="11">
        <v>30.4925</v>
      </c>
      <c r="I19" s="11">
        <v>37.055</v>
      </c>
      <c r="J19" s="11">
        <v>41.112499999999997</v>
      </c>
      <c r="K19" s="11">
        <v>42.652500000000003</v>
      </c>
      <c r="L19" s="11">
        <v>42.982500000000002</v>
      </c>
      <c r="M19" s="11">
        <v>41.502499999999998</v>
      </c>
      <c r="N19" s="11">
        <v>37.237499999999997</v>
      </c>
      <c r="O19" s="11">
        <v>39.567500000000003</v>
      </c>
      <c r="P19" s="11">
        <v>40.93</v>
      </c>
      <c r="Q19" s="11">
        <v>36.842500000000001</v>
      </c>
      <c r="R19" s="11">
        <v>43.407499999999999</v>
      </c>
      <c r="S19" s="11">
        <v>31.217500000000001</v>
      </c>
      <c r="T19" s="11">
        <v>43.65</v>
      </c>
      <c r="U19" s="11">
        <f t="shared" si="0"/>
        <v>31.576679999999996</v>
      </c>
      <c r="V19" s="11">
        <f t="shared" si="1"/>
        <v>1.3610723948511929</v>
      </c>
      <c r="W19" s="11">
        <v>1987</v>
      </c>
      <c r="X19" s="11">
        <f t="shared" si="5"/>
        <v>42.079650000000001</v>
      </c>
      <c r="Y19" s="11">
        <f t="shared" si="2"/>
        <v>57.27344999999999</v>
      </c>
      <c r="Z19" s="11">
        <f t="shared" si="3"/>
        <v>15.193799999999989</v>
      </c>
      <c r="AA19" s="11">
        <f t="shared" si="4"/>
        <v>0.15193799999999988</v>
      </c>
      <c r="AB19" s="11">
        <v>41.502499999999998</v>
      </c>
      <c r="AC19" s="11">
        <v>30.4925</v>
      </c>
    </row>
    <row r="20" spans="2:29">
      <c r="B20" s="11">
        <v>1972</v>
      </c>
      <c r="C20" s="11">
        <v>5</v>
      </c>
      <c r="D20" s="11">
        <v>25.017499999999998</v>
      </c>
      <c r="F20" s="11">
        <v>1988</v>
      </c>
      <c r="G20" s="11">
        <v>27.98</v>
      </c>
      <c r="H20" s="11">
        <v>27.072500000000002</v>
      </c>
      <c r="I20" s="11">
        <v>40.957500000000003</v>
      </c>
      <c r="J20" s="11">
        <v>47.975000000000001</v>
      </c>
      <c r="K20" s="11">
        <v>57.292499999999997</v>
      </c>
      <c r="L20" s="11">
        <v>65.067499999999995</v>
      </c>
      <c r="M20" s="11">
        <v>63.16</v>
      </c>
      <c r="N20" s="11">
        <v>62.92</v>
      </c>
      <c r="O20" s="11">
        <v>60.41</v>
      </c>
      <c r="P20" s="11">
        <v>59.35</v>
      </c>
      <c r="Q20" s="11">
        <v>61.012500000000003</v>
      </c>
      <c r="R20" s="11">
        <v>62.947499999999998</v>
      </c>
      <c r="S20" s="11">
        <v>68.002499999999998</v>
      </c>
      <c r="T20" s="11">
        <v>64.007499999999993</v>
      </c>
      <c r="U20" s="11">
        <f t="shared" si="0"/>
        <v>103.49894999999998</v>
      </c>
      <c r="V20" s="11">
        <f t="shared" si="1"/>
        <v>2.3329947363560808</v>
      </c>
      <c r="W20" s="11">
        <v>1988</v>
      </c>
      <c r="X20" s="11">
        <f t="shared" si="5"/>
        <v>37.360050000000001</v>
      </c>
      <c r="Y20" s="11">
        <f t="shared" si="2"/>
        <v>87.160799999999995</v>
      </c>
      <c r="Z20" s="11">
        <f t="shared" si="3"/>
        <v>49.800749999999994</v>
      </c>
      <c r="AA20" s="11">
        <f t="shared" si="4"/>
        <v>0.49800749999999994</v>
      </c>
      <c r="AB20" s="11">
        <v>63.16</v>
      </c>
      <c r="AC20" s="11">
        <v>27.072500000000002</v>
      </c>
    </row>
    <row r="21" spans="2:29">
      <c r="B21" s="11">
        <v>1972</v>
      </c>
      <c r="C21" s="11">
        <v>6</v>
      </c>
      <c r="D21" s="11">
        <v>23.047499999999999</v>
      </c>
      <c r="F21" s="11">
        <v>1989</v>
      </c>
      <c r="G21" s="11">
        <v>17.335000000000001</v>
      </c>
      <c r="H21" s="11">
        <v>18.09</v>
      </c>
      <c r="I21" s="11">
        <v>34.727499999999999</v>
      </c>
      <c r="J21" s="11">
        <v>37.51</v>
      </c>
      <c r="K21" s="11">
        <v>39.534999999999997</v>
      </c>
      <c r="L21" s="11">
        <v>42.4375</v>
      </c>
      <c r="M21" s="11">
        <v>40.322499999999998</v>
      </c>
      <c r="N21" s="11">
        <v>42.5</v>
      </c>
      <c r="O21" s="11">
        <v>41.23</v>
      </c>
      <c r="P21" s="11">
        <v>40.717500000000001</v>
      </c>
      <c r="Q21" s="11">
        <v>37.842500000000001</v>
      </c>
      <c r="R21" s="11">
        <v>38.69</v>
      </c>
      <c r="S21" s="11">
        <v>37.42</v>
      </c>
      <c r="T21" s="11">
        <v>45.857500000000002</v>
      </c>
      <c r="U21" s="11">
        <f t="shared" si="0"/>
        <v>63.762809999999995</v>
      </c>
      <c r="V21" s="11">
        <f t="shared" si="1"/>
        <v>2.2289939192924266</v>
      </c>
      <c r="W21" s="11">
        <v>1989</v>
      </c>
      <c r="X21" s="11">
        <f t="shared" si="5"/>
        <v>24.964200000000002</v>
      </c>
      <c r="Y21" s="11">
        <f t="shared" si="2"/>
        <v>55.645049999999998</v>
      </c>
      <c r="Z21" s="11">
        <f t="shared" si="3"/>
        <v>30.680849999999996</v>
      </c>
      <c r="AA21" s="11">
        <f t="shared" si="4"/>
        <v>0.30680849999999998</v>
      </c>
      <c r="AB21" s="11">
        <v>40.322499999999998</v>
      </c>
      <c r="AC21" s="11">
        <v>18.09</v>
      </c>
    </row>
    <row r="22" spans="2:29">
      <c r="B22" s="11">
        <v>1972</v>
      </c>
      <c r="C22" s="11">
        <v>7</v>
      </c>
      <c r="D22" s="11">
        <v>21.84</v>
      </c>
      <c r="F22" s="11">
        <v>1990</v>
      </c>
      <c r="G22" s="11">
        <v>27.377500000000001</v>
      </c>
      <c r="H22" s="11">
        <v>26.4375</v>
      </c>
      <c r="I22" s="11">
        <v>41.832500000000003</v>
      </c>
      <c r="J22" s="11">
        <v>48.46</v>
      </c>
      <c r="K22" s="11">
        <v>49.274999999999999</v>
      </c>
      <c r="L22" s="11">
        <v>48.28</v>
      </c>
      <c r="M22" s="11">
        <v>43.862499999999997</v>
      </c>
      <c r="N22" s="11">
        <v>50.91</v>
      </c>
      <c r="O22" s="11">
        <v>50.85</v>
      </c>
      <c r="P22" s="11">
        <v>53.875</v>
      </c>
      <c r="Q22" s="11">
        <v>48.672499999999999</v>
      </c>
      <c r="R22" s="11">
        <v>52.18</v>
      </c>
      <c r="S22" s="11">
        <v>33.487499999999997</v>
      </c>
      <c r="T22" s="11">
        <v>53.327500000000001</v>
      </c>
      <c r="U22" s="11">
        <f t="shared" si="0"/>
        <v>49.974899999999991</v>
      </c>
      <c r="V22" s="11">
        <f t="shared" si="1"/>
        <v>1.6591016548463355</v>
      </c>
      <c r="W22" s="11">
        <v>1990</v>
      </c>
      <c r="X22" s="11">
        <f t="shared" si="5"/>
        <v>36.483750000000001</v>
      </c>
      <c r="Y22" s="11">
        <f t="shared" si="2"/>
        <v>60.530250000000002</v>
      </c>
      <c r="Z22" s="11">
        <f t="shared" si="3"/>
        <v>24.046500000000002</v>
      </c>
      <c r="AA22" s="11">
        <f t="shared" si="4"/>
        <v>0.24046500000000001</v>
      </c>
      <c r="AB22" s="11">
        <v>43.862499999999997</v>
      </c>
      <c r="AC22" s="11">
        <v>26.4375</v>
      </c>
    </row>
    <row r="23" spans="2:29">
      <c r="B23" s="11">
        <v>1972</v>
      </c>
      <c r="C23" s="11">
        <v>8</v>
      </c>
      <c r="D23" s="11">
        <v>27.4025</v>
      </c>
      <c r="F23" s="11">
        <v>1991</v>
      </c>
      <c r="G23" s="11">
        <v>23.412500000000001</v>
      </c>
      <c r="H23" s="11">
        <v>22.655000000000001</v>
      </c>
      <c r="I23" s="11">
        <v>27.195</v>
      </c>
      <c r="J23" s="11">
        <v>28.1325</v>
      </c>
      <c r="K23" s="11">
        <v>28.98</v>
      </c>
      <c r="L23" s="11">
        <v>27.83</v>
      </c>
      <c r="M23" s="11">
        <v>29.49</v>
      </c>
      <c r="N23" s="11">
        <v>29.767499999999998</v>
      </c>
      <c r="O23" s="11">
        <v>29.1</v>
      </c>
      <c r="P23" s="11">
        <v>29.28</v>
      </c>
      <c r="Q23" s="11">
        <v>30.34</v>
      </c>
      <c r="R23" s="11">
        <v>29.765000000000001</v>
      </c>
      <c r="S23" s="11">
        <v>26.4375</v>
      </c>
      <c r="T23" s="11">
        <v>31.22</v>
      </c>
      <c r="U23" s="11">
        <f t="shared" si="0"/>
        <v>19.602779999999992</v>
      </c>
      <c r="V23" s="11">
        <f t="shared" si="1"/>
        <v>1.301699404105054</v>
      </c>
      <c r="W23" s="11">
        <v>1991</v>
      </c>
      <c r="X23" s="11">
        <f t="shared" si="5"/>
        <v>31.263900000000003</v>
      </c>
      <c r="Y23" s="11">
        <f t="shared" si="2"/>
        <v>40.696199999999997</v>
      </c>
      <c r="Z23" s="11">
        <f t="shared" si="3"/>
        <v>9.4322999999999944</v>
      </c>
      <c r="AA23" s="11">
        <f t="shared" si="4"/>
        <v>9.4322999999999949E-2</v>
      </c>
      <c r="AB23" s="11">
        <v>29.49</v>
      </c>
      <c r="AC23" s="11">
        <v>22.655000000000001</v>
      </c>
    </row>
    <row r="24" spans="2:29">
      <c r="B24" s="11">
        <v>1972</v>
      </c>
      <c r="C24" s="11">
        <v>9</v>
      </c>
      <c r="D24" s="11">
        <v>25.5</v>
      </c>
      <c r="F24" s="11">
        <v>1992</v>
      </c>
      <c r="G24" s="11">
        <v>20.161625000000001</v>
      </c>
      <c r="H24" s="11">
        <v>17.889849999999999</v>
      </c>
      <c r="I24" s="11">
        <v>27.730174999999999</v>
      </c>
      <c r="J24" s="11">
        <v>34.530374999999999</v>
      </c>
      <c r="K24" s="11">
        <v>38.242049999999999</v>
      </c>
      <c r="L24" s="11">
        <v>41.678449999999998</v>
      </c>
      <c r="M24" s="11">
        <v>38.747225</v>
      </c>
      <c r="N24" s="11">
        <v>42.582925000000003</v>
      </c>
      <c r="O24" s="11">
        <v>39.122324999999996</v>
      </c>
      <c r="P24" s="11">
        <v>37.473700000000001</v>
      </c>
      <c r="Q24" s="11">
        <v>40.45635</v>
      </c>
      <c r="R24" s="11">
        <v>41.073450000000001</v>
      </c>
      <c r="S24" s="11">
        <v>37.576549999999997</v>
      </c>
      <c r="T24" s="11">
        <v>41.251925</v>
      </c>
      <c r="U24" s="11">
        <f t="shared" si="0"/>
        <v>59.818951500000011</v>
      </c>
      <c r="V24" s="11">
        <f t="shared" si="1"/>
        <v>2.1658775786269868</v>
      </c>
      <c r="W24" s="11">
        <v>1992</v>
      </c>
      <c r="X24" s="11">
        <f t="shared" si="5"/>
        <v>24.687992999999995</v>
      </c>
      <c r="Y24" s="11">
        <f t="shared" si="2"/>
        <v>53.471170500000007</v>
      </c>
      <c r="Z24" s="11">
        <f t="shared" si="3"/>
        <v>28.783177500000011</v>
      </c>
      <c r="AA24" s="11">
        <f t="shared" si="4"/>
        <v>0.28783177500000012</v>
      </c>
      <c r="AB24" s="11">
        <v>38.747225</v>
      </c>
      <c r="AC24" s="11">
        <v>17.889849999999999</v>
      </c>
    </row>
    <row r="25" spans="2:29">
      <c r="B25" s="11">
        <v>1972</v>
      </c>
      <c r="C25" s="11">
        <v>10</v>
      </c>
      <c r="D25" s="11">
        <v>25.65</v>
      </c>
      <c r="F25" s="11">
        <v>1993</v>
      </c>
      <c r="G25" s="11">
        <v>19.3721</v>
      </c>
      <c r="H25" s="11">
        <v>17.15175</v>
      </c>
      <c r="I25" s="11">
        <v>24.438974999999999</v>
      </c>
      <c r="J25" s="11">
        <v>31.611249999999998</v>
      </c>
      <c r="K25" s="11">
        <v>37.047175000000003</v>
      </c>
      <c r="L25" s="11">
        <v>43.526724999999999</v>
      </c>
      <c r="M25" s="11">
        <v>36.318150000000003</v>
      </c>
      <c r="N25" s="11">
        <v>38.841000000000001</v>
      </c>
      <c r="O25" s="11">
        <v>36.154800000000002</v>
      </c>
      <c r="P25" s="11">
        <v>35.501399999999997</v>
      </c>
      <c r="Q25" s="11">
        <v>33.964700000000001</v>
      </c>
      <c r="R25" s="11">
        <v>36.572249999999997</v>
      </c>
      <c r="S25" s="11">
        <v>36.076149999999998</v>
      </c>
      <c r="T25" s="11">
        <v>37.083475</v>
      </c>
      <c r="U25" s="11">
        <f t="shared" si="0"/>
        <v>54.969235200000007</v>
      </c>
      <c r="V25" s="11">
        <f t="shared" si="1"/>
        <v>2.1174603174603175</v>
      </c>
      <c r="W25" s="11">
        <v>1993</v>
      </c>
      <c r="X25" s="11">
        <f t="shared" si="5"/>
        <v>23.669415000000001</v>
      </c>
      <c r="Y25" s="11">
        <f t="shared" si="2"/>
        <v>50.119046999999995</v>
      </c>
      <c r="Z25" s="11">
        <f t="shared" si="3"/>
        <v>26.449631999999994</v>
      </c>
      <c r="AA25" s="11">
        <f t="shared" si="4"/>
        <v>0.26449631999999995</v>
      </c>
      <c r="AB25" s="11">
        <v>36.318150000000003</v>
      </c>
      <c r="AC25" s="11">
        <v>17.15175</v>
      </c>
    </row>
    <row r="26" spans="2:29">
      <c r="B26" s="11">
        <v>1972</v>
      </c>
      <c r="C26" s="11">
        <v>11</v>
      </c>
      <c r="D26" s="11">
        <v>27.072500000000002</v>
      </c>
      <c r="F26" s="11">
        <v>1994</v>
      </c>
      <c r="G26" s="11">
        <v>10.862774999999999</v>
      </c>
      <c r="H26" s="11">
        <v>11.092675</v>
      </c>
      <c r="I26" s="11">
        <v>16.952100000000002</v>
      </c>
      <c r="J26" s="11">
        <v>22.569524999999999</v>
      </c>
      <c r="K26" s="11">
        <v>33.002749999999999</v>
      </c>
      <c r="L26" s="11">
        <v>36.408900000000003</v>
      </c>
      <c r="M26" s="11">
        <v>45.314500000000002</v>
      </c>
      <c r="N26" s="11">
        <v>34.115949999999998</v>
      </c>
      <c r="O26" s="11">
        <v>30.960875000000001</v>
      </c>
      <c r="P26" s="11">
        <v>30.594850000000001</v>
      </c>
      <c r="Q26" s="11">
        <v>32.787975000000003</v>
      </c>
      <c r="R26" s="11">
        <v>33.353650000000002</v>
      </c>
      <c r="S26" s="11">
        <v>38.986199999999997</v>
      </c>
      <c r="T26" s="11">
        <v>33.05115</v>
      </c>
      <c r="U26" s="11">
        <f t="shared" si="0"/>
        <v>98.148194100000012</v>
      </c>
      <c r="V26" s="11">
        <f t="shared" si="1"/>
        <v>4.0850831742568863</v>
      </c>
      <c r="W26" s="11">
        <v>1994</v>
      </c>
      <c r="X26" s="11">
        <f t="shared" si="5"/>
        <v>15.3078915</v>
      </c>
      <c r="Y26" s="11">
        <f t="shared" si="2"/>
        <v>62.534010000000009</v>
      </c>
      <c r="Z26" s="11">
        <f t="shared" si="3"/>
        <v>47.226118500000013</v>
      </c>
      <c r="AA26" s="11">
        <f t="shared" si="4"/>
        <v>0.47226118500000014</v>
      </c>
      <c r="AB26" s="11">
        <v>45.314500000000002</v>
      </c>
      <c r="AC26" s="11">
        <v>11.092675</v>
      </c>
    </row>
    <row r="27" spans="2:29">
      <c r="B27" s="11">
        <v>1972</v>
      </c>
      <c r="C27" s="11">
        <v>12</v>
      </c>
      <c r="D27" s="11">
        <v>24.8675</v>
      </c>
      <c r="F27" s="11">
        <v>1995</v>
      </c>
      <c r="G27" s="11">
        <v>28.067793900000002</v>
      </c>
      <c r="H27" s="11">
        <v>29.3863178</v>
      </c>
      <c r="I27" s="11">
        <v>34.151904199999997</v>
      </c>
      <c r="J27" s="11">
        <v>37.860841899999997</v>
      </c>
      <c r="K27" s="11">
        <v>41.355914499999997</v>
      </c>
      <c r="L27" s="11">
        <v>43.472783399999997</v>
      </c>
      <c r="M27" s="11">
        <v>45.956331800000001</v>
      </c>
      <c r="N27" s="11">
        <v>36.012692399999999</v>
      </c>
      <c r="O27" s="11">
        <v>41.966387699999999</v>
      </c>
      <c r="P27" s="11">
        <v>42.7407836</v>
      </c>
      <c r="Q27" s="11">
        <v>41.160686499999997</v>
      </c>
      <c r="R27" s="11">
        <v>43.152838799999998</v>
      </c>
      <c r="S27" s="11">
        <v>44.522668099999997</v>
      </c>
      <c r="T27" s="11">
        <v>42.404623299999997</v>
      </c>
      <c r="U27" s="11">
        <f t="shared" si="0"/>
        <v>47.522800152000002</v>
      </c>
      <c r="V27" s="11">
        <f t="shared" si="1"/>
        <v>1.5638683319486866</v>
      </c>
      <c r="W27" s="11">
        <v>1995</v>
      </c>
      <c r="X27" s="11">
        <f t="shared" si="5"/>
        <v>40.553118563999995</v>
      </c>
      <c r="Y27" s="11">
        <f t="shared" si="2"/>
        <v>63.419737883999993</v>
      </c>
      <c r="Z27" s="11">
        <f t="shared" si="3"/>
        <v>22.866619319999998</v>
      </c>
      <c r="AA27" s="11">
        <f t="shared" si="4"/>
        <v>0.22866619319999998</v>
      </c>
      <c r="AB27" s="11">
        <v>45.956331800000001</v>
      </c>
      <c r="AC27" s="11">
        <v>29.3863178</v>
      </c>
    </row>
    <row r="28" spans="2:29">
      <c r="B28" s="11">
        <v>1972</v>
      </c>
      <c r="C28" s="11">
        <v>13</v>
      </c>
      <c r="D28" s="11">
        <v>21.327500000000001</v>
      </c>
      <c r="F28" s="11">
        <v>1996</v>
      </c>
      <c r="G28" s="11">
        <v>17.714815000000002</v>
      </c>
      <c r="H28" s="11">
        <v>18.013653699999999</v>
      </c>
      <c r="I28" s="11">
        <v>23.828939500000001</v>
      </c>
      <c r="J28" s="11">
        <v>27.289170599999999</v>
      </c>
      <c r="K28" s="11">
        <v>26.554293900000001</v>
      </c>
      <c r="L28" s="11">
        <v>34.885923200000001</v>
      </c>
      <c r="M28" s="11">
        <v>38.762908000000003</v>
      </c>
      <c r="N28" s="11">
        <v>26.472024000000001</v>
      </c>
      <c r="O28" s="11">
        <v>33.221748900000001</v>
      </c>
      <c r="P28" s="11">
        <v>35.312904699999997</v>
      </c>
      <c r="Q28" s="11">
        <v>37.337943899999999</v>
      </c>
      <c r="R28" s="11">
        <v>34.943121499999997</v>
      </c>
      <c r="S28" s="11">
        <v>34.538043600000002</v>
      </c>
      <c r="T28" s="11">
        <v>30.2102231</v>
      </c>
      <c r="U28" s="11">
        <f t="shared" si="0"/>
        <v>59.508861332400009</v>
      </c>
      <c r="V28" s="11">
        <f t="shared" si="1"/>
        <v>2.1518626174100373</v>
      </c>
      <c r="W28" s="11">
        <v>1996</v>
      </c>
      <c r="X28" s="11">
        <f t="shared" si="5"/>
        <v>24.858842105999997</v>
      </c>
      <c r="Y28" s="11">
        <f t="shared" si="2"/>
        <v>53.492813040000001</v>
      </c>
      <c r="Z28" s="11">
        <f t="shared" si="3"/>
        <v>28.633970934000004</v>
      </c>
      <c r="AA28" s="11">
        <f t="shared" si="4"/>
        <v>0.28633970934000003</v>
      </c>
      <c r="AB28" s="11">
        <v>38.762908000000003</v>
      </c>
      <c r="AC28" s="11">
        <v>18.013653699999999</v>
      </c>
    </row>
    <row r="29" spans="2:29">
      <c r="B29" s="11">
        <v>1972</v>
      </c>
      <c r="C29" s="11">
        <v>14</v>
      </c>
      <c r="D29" s="11">
        <v>25.44</v>
      </c>
      <c r="F29" s="11">
        <v>1997</v>
      </c>
      <c r="G29" s="11">
        <v>21.2334341</v>
      </c>
      <c r="H29" s="11">
        <v>18.807725399999999</v>
      </c>
      <c r="I29" s="11">
        <v>28.098376500000001</v>
      </c>
      <c r="J29" s="11">
        <v>29.164850399999999</v>
      </c>
      <c r="K29" s="11">
        <v>37.790983799999999</v>
      </c>
      <c r="L29" s="11">
        <v>44.127016900000001</v>
      </c>
      <c r="M29" s="11">
        <v>53.167639800000003</v>
      </c>
      <c r="N29" s="11">
        <v>43.230431799999998</v>
      </c>
      <c r="O29" s="11">
        <v>42.328884899999998</v>
      </c>
      <c r="P29" s="11">
        <v>36.354422300000003</v>
      </c>
      <c r="Q29" s="11">
        <v>37.647171800000002</v>
      </c>
      <c r="R29" s="11">
        <v>41.439318200000002</v>
      </c>
      <c r="S29" s="11">
        <v>52.249962699999998</v>
      </c>
      <c r="T29" s="11">
        <v>40.570995699999997</v>
      </c>
      <c r="U29" s="11">
        <f t="shared" si="0"/>
        <v>98.54423449920003</v>
      </c>
      <c r="V29" s="11">
        <f t="shared" si="1"/>
        <v>2.8269042996555025</v>
      </c>
      <c r="W29" s="11">
        <v>1997</v>
      </c>
      <c r="X29" s="11">
        <f t="shared" si="5"/>
        <v>25.954661051999999</v>
      </c>
      <c r="Y29" s="11">
        <f t="shared" si="2"/>
        <v>73.371342924000004</v>
      </c>
      <c r="Z29" s="11">
        <f t="shared" si="3"/>
        <v>47.416681872000005</v>
      </c>
      <c r="AA29" s="11">
        <f t="shared" si="4"/>
        <v>0.47416681872000005</v>
      </c>
      <c r="AB29" s="11">
        <v>53.167639800000003</v>
      </c>
      <c r="AC29" s="11">
        <v>18.807725399999999</v>
      </c>
    </row>
    <row r="30" spans="2:29">
      <c r="B30" s="11">
        <v>1974</v>
      </c>
      <c r="C30" s="11">
        <v>1</v>
      </c>
      <c r="D30" s="11">
        <v>17.061</v>
      </c>
      <c r="F30" s="11">
        <v>1998</v>
      </c>
      <c r="G30" s="11">
        <v>23.219042300000002</v>
      </c>
      <c r="H30" s="11">
        <v>28.463773799999998</v>
      </c>
      <c r="I30" s="11">
        <v>32.7265467</v>
      </c>
      <c r="J30" s="11">
        <v>41.185587699999999</v>
      </c>
      <c r="K30" s="11">
        <v>52.240373900000002</v>
      </c>
      <c r="L30" s="11">
        <v>53.455328000000002</v>
      </c>
      <c r="M30" s="11">
        <v>56.251839099999998</v>
      </c>
      <c r="N30" s="11">
        <v>40.863692100000002</v>
      </c>
      <c r="O30" s="11">
        <v>48.0939032</v>
      </c>
      <c r="P30" s="11">
        <v>52.806032399999999</v>
      </c>
      <c r="Q30" s="11">
        <v>54.654971400000001</v>
      </c>
      <c r="R30" s="11">
        <v>53.522302600000003</v>
      </c>
      <c r="S30" s="11">
        <v>58.929305599999999</v>
      </c>
      <c r="T30" s="11">
        <v>48.263091099999997</v>
      </c>
      <c r="U30" s="11">
        <f t="shared" si="0"/>
        <v>79.696171280400009</v>
      </c>
      <c r="V30" s="11">
        <f t="shared" si="1"/>
        <v>1.9762607549951792</v>
      </c>
      <c r="W30" s="11">
        <v>1998</v>
      </c>
      <c r="X30" s="11">
        <f t="shared" si="5"/>
        <v>39.280007843999996</v>
      </c>
      <c r="Y30" s="11">
        <f t="shared" si="2"/>
        <v>77.627537957999991</v>
      </c>
      <c r="Z30" s="11">
        <f t="shared" si="3"/>
        <v>38.347530113999994</v>
      </c>
      <c r="AA30" s="11">
        <f t="shared" si="4"/>
        <v>0.38347530113999995</v>
      </c>
      <c r="AB30" s="11">
        <v>56.251839099999998</v>
      </c>
      <c r="AC30" s="11">
        <v>28.463773799999998</v>
      </c>
    </row>
    <row r="31" spans="2:29">
      <c r="B31" s="11">
        <v>1974</v>
      </c>
      <c r="C31" s="11">
        <v>2</v>
      </c>
      <c r="D31" s="11">
        <v>16.546749999999999</v>
      </c>
      <c r="F31" s="11">
        <v>1999</v>
      </c>
      <c r="G31" s="11">
        <v>14.5428867</v>
      </c>
      <c r="H31" s="11">
        <v>19.1843906</v>
      </c>
      <c r="I31" s="11">
        <v>23.560070799999998</v>
      </c>
      <c r="J31" s="11">
        <v>31.011738099999999</v>
      </c>
      <c r="K31" s="11">
        <v>37.082539400000002</v>
      </c>
      <c r="L31" s="11">
        <v>47.479795299999999</v>
      </c>
      <c r="M31" s="11">
        <v>54.026965199999999</v>
      </c>
      <c r="N31" s="11">
        <v>47.754686300000003</v>
      </c>
      <c r="O31" s="11">
        <v>40.548317400000002</v>
      </c>
      <c r="P31" s="11">
        <v>45.810821300000001</v>
      </c>
      <c r="Q31" s="11">
        <v>48.729201199999999</v>
      </c>
      <c r="R31" s="11">
        <v>44.835222000000002</v>
      </c>
      <c r="S31" s="11">
        <v>58.639101199999999</v>
      </c>
      <c r="T31" s="11">
        <v>43.509873499999998</v>
      </c>
      <c r="U31" s="11">
        <f t="shared" si="0"/>
        <v>99.9285039528</v>
      </c>
      <c r="V31" s="11">
        <f t="shared" si="1"/>
        <v>2.8161939738653987</v>
      </c>
      <c r="W31" s="11">
        <v>1999</v>
      </c>
      <c r="X31" s="11">
        <f t="shared" si="5"/>
        <v>26.474459027999998</v>
      </c>
      <c r="Y31" s="11">
        <f t="shared" si="2"/>
        <v>74.557211976000005</v>
      </c>
      <c r="Z31" s="11">
        <f t="shared" si="3"/>
        <v>48.082752948000007</v>
      </c>
      <c r="AA31" s="11">
        <f t="shared" si="4"/>
        <v>0.48082752948000007</v>
      </c>
      <c r="AB31" s="11">
        <v>54.026965199999999</v>
      </c>
      <c r="AC31" s="11">
        <v>19.1843906</v>
      </c>
    </row>
    <row r="32" spans="2:29">
      <c r="B32" s="11">
        <v>1974</v>
      </c>
      <c r="C32" s="11">
        <v>3</v>
      </c>
      <c r="D32" s="11">
        <v>27.043500000000002</v>
      </c>
      <c r="F32" s="11">
        <v>2000</v>
      </c>
      <c r="G32" s="11">
        <v>20.4757085</v>
      </c>
      <c r="H32" s="11">
        <v>24.206640199999999</v>
      </c>
      <c r="I32" s="11">
        <v>32.9565634</v>
      </c>
      <c r="J32" s="11">
        <v>36.154504899999999</v>
      </c>
      <c r="K32" s="11">
        <v>41.573239000000001</v>
      </c>
      <c r="L32" s="11">
        <v>47.880290199999997</v>
      </c>
      <c r="M32" s="11">
        <v>39.396862200000001</v>
      </c>
      <c r="N32" s="11">
        <v>36.465415900000004</v>
      </c>
      <c r="O32" s="11">
        <v>42.6836354</v>
      </c>
      <c r="P32" s="11">
        <v>44.460269500000003</v>
      </c>
      <c r="Q32" s="11">
        <v>43.882863399999998</v>
      </c>
      <c r="R32" s="11">
        <v>41.129080500000001</v>
      </c>
      <c r="S32" s="11">
        <v>37.353732899999997</v>
      </c>
      <c r="T32" s="11">
        <v>40.063099999999999</v>
      </c>
      <c r="U32" s="11">
        <f t="shared" si="0"/>
        <v>43.565556696000009</v>
      </c>
      <c r="V32" s="11">
        <f t="shared" si="1"/>
        <v>1.627522938933095</v>
      </c>
      <c r="W32" s="11">
        <v>2000</v>
      </c>
      <c r="X32" s="11">
        <f t="shared" si="5"/>
        <v>33.405163475999998</v>
      </c>
      <c r="Y32" s="11">
        <f t="shared" si="2"/>
        <v>54.367669836000005</v>
      </c>
      <c r="Z32" s="11">
        <f t="shared" si="3"/>
        <v>20.962506360000006</v>
      </c>
      <c r="AA32" s="11">
        <f t="shared" si="4"/>
        <v>0.20962506360000005</v>
      </c>
      <c r="AB32" s="11">
        <v>39.396862200000001</v>
      </c>
      <c r="AC32" s="11">
        <v>24.206640199999999</v>
      </c>
    </row>
    <row r="33" spans="2:29">
      <c r="B33" s="11">
        <v>1974</v>
      </c>
      <c r="C33" s="11">
        <v>4</v>
      </c>
      <c r="D33" s="11">
        <v>32.609499999999997</v>
      </c>
      <c r="F33" s="11">
        <v>2001</v>
      </c>
      <c r="G33" s="11">
        <v>18.664729600000001</v>
      </c>
      <c r="H33" s="11">
        <v>27.5221804</v>
      </c>
      <c r="I33" s="11">
        <v>22.608702399999999</v>
      </c>
      <c r="J33" s="11">
        <v>27.468674799999999</v>
      </c>
      <c r="K33" s="11">
        <v>27.9365907</v>
      </c>
      <c r="L33" s="11">
        <v>25.700200800000001</v>
      </c>
      <c r="M33" s="11">
        <v>21.164360899999998</v>
      </c>
      <c r="N33" s="11">
        <v>22.302078099999999</v>
      </c>
      <c r="O33" s="11">
        <v>25.070735200000001</v>
      </c>
      <c r="P33" s="11">
        <v>31.390698</v>
      </c>
      <c r="Q33" s="11">
        <v>31.627083299999999</v>
      </c>
      <c r="R33" s="11">
        <v>27.119907099999999</v>
      </c>
      <c r="S33" s="11">
        <v>29.994284199999999</v>
      </c>
      <c r="T33" s="11">
        <v>28.561717999999999</v>
      </c>
      <c r="U33" s="11">
        <f t="shared" si="0"/>
        <v>-18.234226326000005</v>
      </c>
      <c r="V33" s="11">
        <f t="shared" si="1"/>
        <v>0.76899288473525151</v>
      </c>
      <c r="W33" s="11">
        <v>2001</v>
      </c>
      <c r="X33" s="11">
        <f t="shared" si="5"/>
        <v>37.980608951999997</v>
      </c>
      <c r="Y33" s="11">
        <f t="shared" si="2"/>
        <v>29.206818041999995</v>
      </c>
      <c r="Z33" s="11">
        <f t="shared" si="3"/>
        <v>-8.7737909100000024</v>
      </c>
      <c r="AA33" s="11">
        <f t="shared" si="4"/>
        <v>-8.7737909100000025E-2</v>
      </c>
      <c r="AB33" s="11">
        <v>21.164360899999998</v>
      </c>
      <c r="AC33" s="11">
        <v>27.5221804</v>
      </c>
    </row>
    <row r="34" spans="2:29">
      <c r="B34" s="11">
        <v>1974</v>
      </c>
      <c r="C34" s="11">
        <v>5</v>
      </c>
      <c r="D34" s="11">
        <v>30.310500000000001</v>
      </c>
      <c r="F34" s="11">
        <v>2002</v>
      </c>
      <c r="G34" s="11">
        <v>32.217762499999999</v>
      </c>
      <c r="H34" s="11">
        <v>36.398688800000002</v>
      </c>
      <c r="I34" s="11">
        <v>46.799952099999999</v>
      </c>
      <c r="J34" s="11">
        <v>48.093073199999999</v>
      </c>
      <c r="K34" s="11">
        <v>44.606480300000001</v>
      </c>
      <c r="L34" s="11">
        <v>42.549199899999998</v>
      </c>
      <c r="M34" s="11">
        <v>43.915607199999997</v>
      </c>
      <c r="N34" s="11">
        <v>35.8446268</v>
      </c>
      <c r="O34" s="11">
        <v>43.987912100000003</v>
      </c>
      <c r="P34" s="11">
        <v>45.802919500000002</v>
      </c>
      <c r="Q34" s="11">
        <v>48.821596499999998</v>
      </c>
      <c r="R34" s="11">
        <v>45.604081000000001</v>
      </c>
      <c r="S34" s="11">
        <v>41.567764500000003</v>
      </c>
      <c r="T34" s="11">
        <v>47.739244100000001</v>
      </c>
      <c r="U34" s="11">
        <f t="shared" si="0"/>
        <v>21.558521971199983</v>
      </c>
      <c r="V34" s="11">
        <f t="shared" si="1"/>
        <v>1.2065161863742739</v>
      </c>
      <c r="W34" s="11">
        <v>2002</v>
      </c>
      <c r="X34" s="11">
        <f t="shared" si="5"/>
        <v>50.23019054400001</v>
      </c>
      <c r="Y34" s="11">
        <f t="shared" si="2"/>
        <v>60.603537935999995</v>
      </c>
      <c r="Z34" s="11">
        <f t="shared" si="3"/>
        <v>10.373347391999985</v>
      </c>
      <c r="AA34" s="11">
        <f t="shared" si="4"/>
        <v>0.10373347391999985</v>
      </c>
      <c r="AB34" s="11">
        <v>43.915607199999997</v>
      </c>
      <c r="AC34" s="11">
        <v>36.398688800000002</v>
      </c>
    </row>
    <row r="35" spans="2:29">
      <c r="B35" s="11">
        <v>1974</v>
      </c>
      <c r="C35" s="11">
        <v>6</v>
      </c>
      <c r="D35" s="11">
        <v>29.645</v>
      </c>
      <c r="F35" s="11">
        <v>2003</v>
      </c>
      <c r="G35" s="11">
        <v>30.365282000000001</v>
      </c>
      <c r="H35" s="11">
        <v>39.633955800000003</v>
      </c>
      <c r="I35" s="11">
        <v>54.712842999999999</v>
      </c>
      <c r="J35" s="11">
        <v>67.785823199999996</v>
      </c>
      <c r="K35" s="11">
        <v>75.740281999999993</v>
      </c>
      <c r="L35" s="11">
        <v>89.228277399999996</v>
      </c>
      <c r="M35" s="11">
        <v>88.329077699999999</v>
      </c>
      <c r="N35" s="11">
        <v>79.475419200000005</v>
      </c>
      <c r="O35" s="11">
        <v>82.518864300000004</v>
      </c>
      <c r="P35" s="11">
        <v>91.372522900000007</v>
      </c>
      <c r="Q35" s="11">
        <v>84.178925300000003</v>
      </c>
      <c r="R35" s="11">
        <v>93.5859375</v>
      </c>
      <c r="S35" s="11">
        <v>72.350990899999999</v>
      </c>
      <c r="T35" s="11">
        <v>89.159108200000006</v>
      </c>
      <c r="U35" s="11">
        <f t="shared" si="0"/>
        <v>139.65760960919999</v>
      </c>
      <c r="V35" s="11">
        <f t="shared" si="1"/>
        <v>2.2286212899293791</v>
      </c>
      <c r="W35" s="11">
        <v>2003</v>
      </c>
      <c r="X35" s="11">
        <f t="shared" si="5"/>
        <v>54.694859004000008</v>
      </c>
      <c r="Y35" s="11">
        <f t="shared" si="2"/>
        <v>121.89412722599999</v>
      </c>
      <c r="Z35" s="11">
        <f t="shared" si="3"/>
        <v>67.199268221999986</v>
      </c>
      <c r="AA35" s="11">
        <f t="shared" si="4"/>
        <v>0.67199268221999986</v>
      </c>
      <c r="AB35" s="11">
        <v>88.329077699999999</v>
      </c>
      <c r="AC35" s="11">
        <v>39.633955800000003</v>
      </c>
    </row>
    <row r="36" spans="2:29">
      <c r="B36" s="11">
        <v>1974</v>
      </c>
      <c r="C36" s="11">
        <v>7</v>
      </c>
      <c r="D36" s="11">
        <v>27.79975</v>
      </c>
      <c r="F36" s="11">
        <v>2004</v>
      </c>
      <c r="G36" s="11">
        <v>25.4</v>
      </c>
      <c r="H36" s="11">
        <v>20</v>
      </c>
      <c r="I36" s="11">
        <v>28.8</v>
      </c>
      <c r="J36" s="11">
        <v>36</v>
      </c>
      <c r="K36" s="11">
        <v>53.7</v>
      </c>
      <c r="L36" s="11">
        <v>56</v>
      </c>
      <c r="M36" s="11">
        <v>60.7</v>
      </c>
      <c r="N36" s="11">
        <v>60.8</v>
      </c>
      <c r="O36" s="11">
        <v>57.7</v>
      </c>
      <c r="P36" s="11">
        <v>57.5</v>
      </c>
      <c r="Q36" s="11">
        <v>63.4</v>
      </c>
      <c r="R36" s="11">
        <v>63.6</v>
      </c>
      <c r="S36" s="11">
        <v>51.8</v>
      </c>
      <c r="T36" s="11">
        <v>61.8</v>
      </c>
      <c r="U36" s="11">
        <f t="shared" si="0"/>
        <v>116.72760000000001</v>
      </c>
      <c r="V36" s="11">
        <f t="shared" si="1"/>
        <v>3.0350000000000001</v>
      </c>
      <c r="W36" s="11">
        <v>2004</v>
      </c>
      <c r="X36" s="11">
        <f t="shared" si="5"/>
        <v>27.599999999999998</v>
      </c>
      <c r="Y36" s="11">
        <f t="shared" si="2"/>
        <v>83.766000000000005</v>
      </c>
      <c r="Z36" s="11">
        <f t="shared" si="3"/>
        <v>56.166000000000011</v>
      </c>
      <c r="AA36" s="11">
        <f t="shared" si="4"/>
        <v>0.56166000000000016</v>
      </c>
      <c r="AB36" s="11">
        <v>60.7</v>
      </c>
      <c r="AC36" s="11">
        <v>20</v>
      </c>
    </row>
    <row r="37" spans="2:29">
      <c r="B37" s="11">
        <v>1974</v>
      </c>
      <c r="C37" s="11">
        <v>8</v>
      </c>
      <c r="D37" s="11">
        <v>24.230250000000002</v>
      </c>
      <c r="F37" s="11">
        <v>2005</v>
      </c>
      <c r="G37" s="11">
        <v>23.1956226</v>
      </c>
      <c r="H37" s="11">
        <v>23.916775000000001</v>
      </c>
      <c r="I37" s="11">
        <v>28.694932099999999</v>
      </c>
      <c r="J37" s="11">
        <v>33.319544299999997</v>
      </c>
      <c r="K37" s="11">
        <v>38.118406299999997</v>
      </c>
      <c r="L37" s="11">
        <v>38.795962899999999</v>
      </c>
      <c r="M37" s="11">
        <v>42.7795463</v>
      </c>
      <c r="N37" s="11">
        <v>44.892849400000003</v>
      </c>
      <c r="O37" s="11">
        <v>37.2725212</v>
      </c>
      <c r="P37" s="11">
        <v>38.839226400000001</v>
      </c>
      <c r="Q37" s="11">
        <v>35.779789299999997</v>
      </c>
      <c r="R37" s="11">
        <v>40.197429999999997</v>
      </c>
      <c r="S37" s="11">
        <v>39.518718399999997</v>
      </c>
      <c r="T37" s="11">
        <v>38.563002599999997</v>
      </c>
      <c r="U37" s="11">
        <f t="shared" si="0"/>
        <v>54.098428088399992</v>
      </c>
      <c r="V37" s="11">
        <f t="shared" si="1"/>
        <v>1.7886837293071494</v>
      </c>
      <c r="W37" s="11">
        <v>2005</v>
      </c>
      <c r="X37" s="11">
        <f t="shared" si="5"/>
        <v>33.005149500000002</v>
      </c>
      <c r="Y37" s="11">
        <f t="shared" si="2"/>
        <v>59.035773894000002</v>
      </c>
      <c r="Z37" s="11">
        <f t="shared" si="3"/>
        <v>26.030624394</v>
      </c>
      <c r="AA37" s="11">
        <f t="shared" si="4"/>
        <v>0.26030624394000001</v>
      </c>
      <c r="AC37" s="11">
        <v>23.916775000000001</v>
      </c>
    </row>
    <row r="38" spans="2:29">
      <c r="B38" s="11">
        <v>1974</v>
      </c>
      <c r="C38" s="11">
        <v>9</v>
      </c>
      <c r="D38" s="11">
        <v>31.823</v>
      </c>
      <c r="F38" s="11">
        <v>2006</v>
      </c>
      <c r="G38" s="11">
        <v>41.5</v>
      </c>
      <c r="H38" s="11">
        <v>34.4</v>
      </c>
      <c r="I38" s="11">
        <v>38.5</v>
      </c>
      <c r="J38" s="11">
        <v>35.9</v>
      </c>
      <c r="K38" s="11">
        <v>33.799999999999997</v>
      </c>
      <c r="L38" s="11">
        <v>40.299999999999997</v>
      </c>
      <c r="M38" s="11">
        <v>40.700000000000003</v>
      </c>
      <c r="N38" s="11">
        <v>53.1</v>
      </c>
      <c r="O38" s="11">
        <v>45.2</v>
      </c>
      <c r="P38" s="11">
        <v>36.700000000000003</v>
      </c>
      <c r="Q38" s="11">
        <v>35.5</v>
      </c>
      <c r="R38" s="11">
        <v>40.5</v>
      </c>
      <c r="S38" s="11">
        <v>24.4</v>
      </c>
      <c r="T38" s="11">
        <v>43.6</v>
      </c>
      <c r="U38" s="11">
        <f t="shared" si="0"/>
        <v>18.068400000000011</v>
      </c>
      <c r="V38" s="11">
        <f t="shared" si="1"/>
        <v>1.183139534883721</v>
      </c>
      <c r="W38" s="11" t="s">
        <v>116</v>
      </c>
      <c r="X38" s="11">
        <f>MIN(X4:X37)</f>
        <v>15.3078915</v>
      </c>
      <c r="Y38" s="11">
        <f>MIN(Y4:Y37)</f>
        <v>29.206818041999995</v>
      </c>
      <c r="Z38" s="11">
        <f>MIN(Z4:Z37)</f>
        <v>-8.7737909100000024</v>
      </c>
      <c r="AA38" s="11">
        <f>MIN(AA4:AA37)</f>
        <v>-8.7737909100000025E-2</v>
      </c>
    </row>
    <row r="39" spans="2:29">
      <c r="B39" s="11">
        <v>1974</v>
      </c>
      <c r="C39" s="11">
        <v>10</v>
      </c>
      <c r="D39" s="11">
        <v>33.728749999999998</v>
      </c>
      <c r="F39" s="11">
        <v>2007</v>
      </c>
      <c r="G39" s="11">
        <v>36.6</v>
      </c>
      <c r="H39" s="11">
        <v>38.700000000000003</v>
      </c>
      <c r="I39" s="11">
        <v>47.3</v>
      </c>
      <c r="J39" s="11">
        <v>51.7</v>
      </c>
      <c r="K39" s="11">
        <v>46.5</v>
      </c>
      <c r="L39" s="11">
        <v>42.3</v>
      </c>
      <c r="M39" s="11">
        <v>50.3</v>
      </c>
      <c r="N39" s="11" t="s">
        <v>17</v>
      </c>
      <c r="O39" s="11" t="s">
        <v>17</v>
      </c>
      <c r="P39" s="11" t="s">
        <v>17</v>
      </c>
      <c r="Q39" s="11" t="s">
        <v>17</v>
      </c>
      <c r="R39" s="11" t="s">
        <v>17</v>
      </c>
      <c r="S39" s="11" t="s">
        <v>17</v>
      </c>
      <c r="T39" s="11" t="s">
        <v>17</v>
      </c>
      <c r="U39" s="11">
        <f>((M39-H39)*60*0.0239)/0.5</f>
        <v>33.268799999999985</v>
      </c>
    </row>
    <row r="40" spans="2:29">
      <c r="B40" s="11">
        <v>1974</v>
      </c>
      <c r="C40" s="11">
        <v>11</v>
      </c>
      <c r="D40" s="11">
        <v>34.273249999999997</v>
      </c>
      <c r="F40" s="11">
        <v>2008</v>
      </c>
      <c r="G40" s="11">
        <v>38.47</v>
      </c>
      <c r="H40" s="11">
        <v>42.28</v>
      </c>
      <c r="I40" s="11">
        <v>55.89</v>
      </c>
      <c r="J40" s="11">
        <v>69.33</v>
      </c>
      <c r="K40" s="11">
        <v>81.78</v>
      </c>
      <c r="L40" s="11">
        <v>86.81</v>
      </c>
      <c r="M40" s="11">
        <v>88.32</v>
      </c>
      <c r="N40" s="11">
        <v>76.680000000000007</v>
      </c>
      <c r="O40" s="11">
        <v>67.87</v>
      </c>
      <c r="P40" s="11">
        <v>84.46</v>
      </c>
      <c r="Q40" s="11">
        <v>86.09</v>
      </c>
      <c r="R40" s="11">
        <v>84.16</v>
      </c>
      <c r="S40" s="11">
        <v>88.65</v>
      </c>
      <c r="T40" s="11">
        <v>82.98</v>
      </c>
      <c r="U40" s="11">
        <f t="shared" si="0"/>
        <v>132.04272</v>
      </c>
    </row>
    <row r="41" spans="2:29">
      <c r="B41" s="11">
        <v>1974</v>
      </c>
      <c r="C41" s="11">
        <v>12</v>
      </c>
      <c r="D41" s="11">
        <v>30.824750000000002</v>
      </c>
    </row>
    <row r="42" spans="2:29">
      <c r="B42" s="11">
        <v>1974</v>
      </c>
      <c r="C42" s="11">
        <v>13</v>
      </c>
      <c r="D42" s="11">
        <v>29.130749999999999</v>
      </c>
    </row>
    <row r="43" spans="2:29">
      <c r="B43" s="11">
        <v>1974</v>
      </c>
      <c r="C43" s="11">
        <v>14</v>
      </c>
      <c r="D43" s="11">
        <v>31.943999999999999</v>
      </c>
    </row>
    <row r="44" spans="2:29">
      <c r="B44" s="11">
        <v>1975</v>
      </c>
      <c r="C44" s="11">
        <v>1</v>
      </c>
      <c r="D44" s="11">
        <v>28.797999999999998</v>
      </c>
    </row>
    <row r="45" spans="2:29">
      <c r="B45" s="11">
        <v>1975</v>
      </c>
      <c r="C45" s="11">
        <v>2</v>
      </c>
      <c r="D45" s="11">
        <v>26.861999999999998</v>
      </c>
      <c r="M45" s="11">
        <f>AVERAGE(M4:M38)</f>
        <v>42.60212180571429</v>
      </c>
      <c r="T45" s="11" t="s">
        <v>117</v>
      </c>
      <c r="U45" s="11">
        <f>AVERAGE(U4:U38)</f>
        <v>48.588909230159992</v>
      </c>
      <c r="W45" s="11" t="s">
        <v>118</v>
      </c>
      <c r="X45" s="11">
        <f>MAX(X4:X37)</f>
        <v>55.727849999999997</v>
      </c>
      <c r="Y45" s="11">
        <f>MAX(Y4:Y37)</f>
        <v>121.89412722599999</v>
      </c>
      <c r="Z45" s="11">
        <f>MAX(Z4:Z37)</f>
        <v>67.199268221999986</v>
      </c>
      <c r="AA45" s="11">
        <f>MAX(AA4:AA37)</f>
        <v>0.67199268221999986</v>
      </c>
    </row>
    <row r="46" spans="2:29">
      <c r="B46" s="11">
        <v>1975</v>
      </c>
      <c r="C46" s="11">
        <v>3</v>
      </c>
      <c r="D46" s="11">
        <v>34.878250000000001</v>
      </c>
      <c r="M46" s="11">
        <f>STDEV(M4:M38)</f>
        <v>12.806806807240015</v>
      </c>
      <c r="T46" s="11" t="s">
        <v>119</v>
      </c>
      <c r="U46" s="11">
        <f>STDEV(U4:U38)</f>
        <v>39.018731447213469</v>
      </c>
      <c r="W46" s="11" t="s">
        <v>120</v>
      </c>
      <c r="X46" s="11">
        <f>AVERAGE(X4:X37)</f>
        <v>35.056601752058818</v>
      </c>
      <c r="Y46" s="11">
        <f>AVERAGE(Y4:Y37)</f>
        <v>58.86813185929411</v>
      </c>
      <c r="Z46" s="11">
        <f>AVERAGE(Z4:Z37)</f>
        <v>23.811530107235296</v>
      </c>
      <c r="AA46" s="11">
        <f>AVERAGE(AA4:AA37)</f>
        <v>0.23811530107235288</v>
      </c>
    </row>
    <row r="47" spans="2:29">
      <c r="B47" s="11">
        <v>1975</v>
      </c>
      <c r="C47" s="11">
        <v>4</v>
      </c>
      <c r="D47" s="11">
        <v>39.718249999999998</v>
      </c>
    </row>
    <row r="48" spans="2:29">
      <c r="B48" s="11">
        <v>1975</v>
      </c>
      <c r="C48" s="11">
        <v>5</v>
      </c>
      <c r="D48" s="11">
        <v>46.857250000000001</v>
      </c>
    </row>
    <row r="49" spans="2:4">
      <c r="B49" s="11">
        <v>1975</v>
      </c>
      <c r="C49" s="11">
        <v>6</v>
      </c>
      <c r="D49" s="11">
        <v>51.27375</v>
      </c>
    </row>
    <row r="50" spans="2:4">
      <c r="B50" s="11">
        <v>1975</v>
      </c>
      <c r="C50" s="11">
        <v>7</v>
      </c>
      <c r="D50" s="11">
        <v>50.547750000000001</v>
      </c>
    </row>
    <row r="51" spans="2:4">
      <c r="B51" s="11">
        <v>1975</v>
      </c>
      <c r="C51" s="11">
        <v>8</v>
      </c>
      <c r="D51" s="11">
        <v>51.183</v>
      </c>
    </row>
    <row r="52" spans="2:4">
      <c r="B52" s="11">
        <v>1975</v>
      </c>
      <c r="C52" s="11">
        <v>9</v>
      </c>
      <c r="D52" s="11">
        <v>43.862499999999997</v>
      </c>
    </row>
    <row r="53" spans="2:4">
      <c r="B53" s="11">
        <v>1975</v>
      </c>
      <c r="C53" s="11">
        <v>10</v>
      </c>
      <c r="D53" s="11">
        <v>45.223750000000003</v>
      </c>
    </row>
    <row r="54" spans="2:4">
      <c r="B54" s="11">
        <v>1975</v>
      </c>
      <c r="C54" s="11">
        <v>11</v>
      </c>
      <c r="D54" s="11">
        <v>46.826999999999998</v>
      </c>
    </row>
    <row r="55" spans="2:4">
      <c r="B55" s="11">
        <v>1975</v>
      </c>
      <c r="C55" s="11">
        <v>12</v>
      </c>
      <c r="D55" s="11">
        <v>47.19</v>
      </c>
    </row>
    <row r="56" spans="2:4">
      <c r="B56" s="11">
        <v>1975</v>
      </c>
      <c r="C56" s="11">
        <v>13</v>
      </c>
      <c r="D56" s="11">
        <v>48.732750000000003</v>
      </c>
    </row>
    <row r="57" spans="2:4">
      <c r="B57" s="11">
        <v>1975</v>
      </c>
      <c r="C57" s="11">
        <v>14</v>
      </c>
      <c r="D57" s="11">
        <v>47.915999999999997</v>
      </c>
    </row>
    <row r="58" spans="2:4">
      <c r="B58" s="11">
        <v>1976</v>
      </c>
      <c r="C58" s="11">
        <v>1</v>
      </c>
      <c r="D58" s="11">
        <v>25.440249999999999</v>
      </c>
    </row>
    <row r="59" spans="2:4">
      <c r="B59" s="11">
        <v>1976</v>
      </c>
      <c r="C59" s="11">
        <v>2</v>
      </c>
      <c r="D59" s="11">
        <v>23.262250000000002</v>
      </c>
    </row>
    <row r="60" spans="2:4">
      <c r="B60" s="11">
        <v>1976</v>
      </c>
      <c r="C60" s="11">
        <v>3</v>
      </c>
      <c r="D60" s="11">
        <v>27.497250000000001</v>
      </c>
    </row>
    <row r="61" spans="2:4">
      <c r="B61" s="11">
        <v>1976</v>
      </c>
      <c r="C61" s="11">
        <v>4</v>
      </c>
      <c r="D61" s="11">
        <v>32.064999999999998</v>
      </c>
    </row>
    <row r="62" spans="2:4">
      <c r="B62" s="11">
        <v>1976</v>
      </c>
      <c r="C62" s="11">
        <v>5</v>
      </c>
      <c r="D62" s="11">
        <v>40.111499999999999</v>
      </c>
    </row>
    <row r="63" spans="2:4">
      <c r="B63" s="11">
        <v>1976</v>
      </c>
      <c r="C63" s="11">
        <v>6</v>
      </c>
      <c r="D63" s="11">
        <v>44.588500000000003</v>
      </c>
    </row>
    <row r="64" spans="2:4">
      <c r="B64" s="11">
        <v>1976</v>
      </c>
      <c r="C64" s="11">
        <v>7</v>
      </c>
      <c r="D64" s="11">
        <v>46.736249999999998</v>
      </c>
    </row>
    <row r="65" spans="2:34">
      <c r="B65" s="11">
        <v>1976</v>
      </c>
      <c r="C65" s="11">
        <v>8</v>
      </c>
      <c r="D65" s="11">
        <v>39.960250000000002</v>
      </c>
    </row>
    <row r="66" spans="2:34">
      <c r="B66" s="11">
        <v>1976</v>
      </c>
      <c r="C66" s="11">
        <v>9</v>
      </c>
      <c r="D66" s="11">
        <v>39.506500000000003</v>
      </c>
    </row>
    <row r="67" spans="2:34">
      <c r="B67" s="11">
        <v>1976</v>
      </c>
      <c r="C67" s="11">
        <v>10</v>
      </c>
      <c r="D67" s="11">
        <v>37.90325</v>
      </c>
    </row>
    <row r="68" spans="2:34">
      <c r="B68" s="11">
        <v>1976</v>
      </c>
      <c r="C68" s="11">
        <v>11</v>
      </c>
      <c r="D68" s="11">
        <v>39.294750000000001</v>
      </c>
    </row>
    <row r="69" spans="2:34">
      <c r="B69" s="11">
        <v>1976</v>
      </c>
      <c r="C69" s="11">
        <v>12</v>
      </c>
      <c r="D69" s="11">
        <v>39.234250000000003</v>
      </c>
    </row>
    <row r="70" spans="2:34">
      <c r="B70" s="11">
        <v>1976</v>
      </c>
      <c r="C70" s="11">
        <v>13</v>
      </c>
      <c r="D70" s="11">
        <v>46.070749999999997</v>
      </c>
    </row>
    <row r="71" spans="2:34">
      <c r="B71" s="11">
        <v>1976</v>
      </c>
      <c r="C71" s="11">
        <v>14</v>
      </c>
      <c r="D71" s="11">
        <v>43.015500000000003</v>
      </c>
      <c r="I71" s="6"/>
      <c r="J71" s="6"/>
      <c r="L71" s="6"/>
      <c r="N71" s="6"/>
      <c r="AG71" s="11">
        <v>0</v>
      </c>
      <c r="AH71" s="11">
        <v>112</v>
      </c>
    </row>
    <row r="72" spans="2:34">
      <c r="B72" s="11">
        <v>1977</v>
      </c>
      <c r="C72" s="11">
        <v>1</v>
      </c>
      <c r="D72" s="11">
        <v>15.609</v>
      </c>
      <c r="J72" s="6"/>
      <c r="K72" s="6"/>
      <c r="L72" s="6"/>
      <c r="M72" s="6"/>
      <c r="AE72" s="11">
        <v>36.725000000000001</v>
      </c>
      <c r="AF72" s="11">
        <v>37.424999999999997</v>
      </c>
      <c r="AG72" s="11">
        <f>AE72*60*1.12</f>
        <v>2467.92</v>
      </c>
      <c r="AH72" s="11">
        <f>AF72*60*1.12</f>
        <v>2514.96</v>
      </c>
    </row>
    <row r="73" spans="2:34">
      <c r="B73" s="11">
        <v>1977</v>
      </c>
      <c r="C73" s="11">
        <v>2</v>
      </c>
      <c r="D73" s="11">
        <v>16.97025</v>
      </c>
      <c r="J73" s="6"/>
      <c r="K73" s="6"/>
      <c r="L73" s="6"/>
      <c r="M73" s="6"/>
      <c r="AE73" s="11">
        <v>27.95</v>
      </c>
      <c r="AF73" s="11">
        <v>21.84</v>
      </c>
      <c r="AG73" s="11">
        <f t="shared" ref="AG73:AH106" si="6">AE73*60*1.12</f>
        <v>1878.2400000000002</v>
      </c>
      <c r="AH73" s="11">
        <f t="shared" si="6"/>
        <v>1467.6480000000001</v>
      </c>
    </row>
    <row r="74" spans="2:34">
      <c r="B74" s="11">
        <v>1977</v>
      </c>
      <c r="C74" s="11">
        <v>3</v>
      </c>
      <c r="D74" s="11">
        <v>26.861999999999998</v>
      </c>
      <c r="J74" s="6"/>
      <c r="K74" s="6"/>
      <c r="L74" s="6"/>
      <c r="M74" s="6"/>
      <c r="AE74" s="11">
        <v>16.546749999999999</v>
      </c>
      <c r="AF74" s="11">
        <v>27.79975</v>
      </c>
      <c r="AG74" s="11">
        <f t="shared" si="6"/>
        <v>1111.9416000000001</v>
      </c>
      <c r="AH74" s="11">
        <f t="shared" si="6"/>
        <v>1868.1432</v>
      </c>
    </row>
    <row r="75" spans="2:34">
      <c r="B75" s="11">
        <v>1977</v>
      </c>
      <c r="C75" s="11">
        <v>4</v>
      </c>
      <c r="D75" s="11">
        <v>28.1325</v>
      </c>
      <c r="J75" s="6"/>
      <c r="K75" s="6"/>
      <c r="L75" s="6"/>
      <c r="M75" s="6"/>
      <c r="AE75" s="11">
        <v>26.861999999999998</v>
      </c>
      <c r="AF75" s="11">
        <v>50.547750000000001</v>
      </c>
      <c r="AG75" s="11">
        <f t="shared" si="6"/>
        <v>1805.1263999999999</v>
      </c>
      <c r="AH75" s="11">
        <f t="shared" si="6"/>
        <v>3396.8088000000007</v>
      </c>
    </row>
    <row r="76" spans="2:34">
      <c r="B76" s="11">
        <v>1977</v>
      </c>
      <c r="C76" s="11">
        <v>5</v>
      </c>
      <c r="D76" s="11">
        <v>28.737500000000001</v>
      </c>
      <c r="J76" s="6"/>
      <c r="K76" s="6"/>
      <c r="L76" s="6"/>
      <c r="M76" s="6"/>
      <c r="AE76" s="11">
        <v>23.262250000000002</v>
      </c>
      <c r="AF76" s="11">
        <v>46.736249999999998</v>
      </c>
      <c r="AG76" s="11">
        <f t="shared" si="6"/>
        <v>1563.2232000000004</v>
      </c>
      <c r="AH76" s="11">
        <f t="shared" si="6"/>
        <v>3140.6759999999999</v>
      </c>
    </row>
    <row r="77" spans="2:34">
      <c r="B77" s="11">
        <v>1977</v>
      </c>
      <c r="C77" s="11">
        <v>6</v>
      </c>
      <c r="D77" s="11">
        <v>29.493749999999999</v>
      </c>
      <c r="J77" s="6"/>
      <c r="K77" s="6"/>
      <c r="L77" s="6"/>
      <c r="M77" s="6"/>
      <c r="AE77" s="11">
        <v>16.97025</v>
      </c>
      <c r="AF77" s="11">
        <v>28.828250000000001</v>
      </c>
      <c r="AG77" s="11">
        <f t="shared" si="6"/>
        <v>1140.4008000000001</v>
      </c>
      <c r="AH77" s="11">
        <f t="shared" si="6"/>
        <v>1937.2584000000002</v>
      </c>
    </row>
    <row r="78" spans="2:34">
      <c r="B78" s="11">
        <v>1977</v>
      </c>
      <c r="C78" s="11">
        <v>7</v>
      </c>
      <c r="D78" s="11">
        <v>28.828250000000001</v>
      </c>
      <c r="J78" s="6"/>
      <c r="K78" s="6"/>
      <c r="L78" s="6"/>
      <c r="M78" s="6"/>
      <c r="AE78" s="11">
        <v>20.721250000000001</v>
      </c>
      <c r="AF78" s="11">
        <v>38.568750000000001</v>
      </c>
      <c r="AG78" s="11">
        <f t="shared" si="6"/>
        <v>1392.4680000000003</v>
      </c>
      <c r="AH78" s="11">
        <f t="shared" si="6"/>
        <v>2591.8200000000002</v>
      </c>
    </row>
    <row r="79" spans="2:34">
      <c r="B79" s="11">
        <v>1977</v>
      </c>
      <c r="C79" s="11">
        <v>8</v>
      </c>
      <c r="D79" s="11">
        <v>26.075500000000002</v>
      </c>
      <c r="J79" s="6"/>
      <c r="K79" s="6"/>
      <c r="L79" s="6"/>
      <c r="M79" s="6"/>
      <c r="AE79" s="11">
        <v>37.674999999999997</v>
      </c>
      <c r="AF79" s="11">
        <v>39.582500000000003</v>
      </c>
      <c r="AG79" s="11">
        <f t="shared" si="6"/>
        <v>2531.7600000000002</v>
      </c>
      <c r="AH79" s="11">
        <f t="shared" si="6"/>
        <v>2659.9440000000004</v>
      </c>
    </row>
    <row r="80" spans="2:34">
      <c r="B80" s="11">
        <v>1977</v>
      </c>
      <c r="C80" s="11">
        <v>9</v>
      </c>
      <c r="D80" s="11">
        <v>31.762499999999999</v>
      </c>
      <c r="J80" s="6"/>
      <c r="K80" s="6"/>
      <c r="L80" s="6"/>
      <c r="M80" s="6"/>
      <c r="AE80" s="11">
        <v>20.842500000000001</v>
      </c>
      <c r="AF80" s="11">
        <v>55.297499999999999</v>
      </c>
      <c r="AG80" s="11">
        <f t="shared" si="6"/>
        <v>1400.6160000000004</v>
      </c>
      <c r="AH80" s="11">
        <f t="shared" si="6"/>
        <v>3715.9920000000002</v>
      </c>
    </row>
    <row r="81" spans="2:34">
      <c r="B81" s="11">
        <v>1977</v>
      </c>
      <c r="C81" s="11">
        <v>10</v>
      </c>
      <c r="D81" s="11">
        <v>30.673500000000001</v>
      </c>
      <c r="J81" s="6"/>
      <c r="K81" s="6"/>
      <c r="L81" s="6"/>
      <c r="M81" s="6"/>
      <c r="AE81" s="11">
        <v>19.5425</v>
      </c>
      <c r="AF81" s="11">
        <v>38.782499999999999</v>
      </c>
      <c r="AG81" s="11">
        <f t="shared" si="6"/>
        <v>1313.2560000000001</v>
      </c>
      <c r="AH81" s="11">
        <f t="shared" si="6"/>
        <v>2606.1840000000002</v>
      </c>
    </row>
    <row r="82" spans="2:34">
      <c r="B82" s="11">
        <v>1977</v>
      </c>
      <c r="C82" s="11">
        <v>11</v>
      </c>
      <c r="D82" s="11">
        <v>33.154000000000003</v>
      </c>
      <c r="J82" s="6"/>
      <c r="K82" s="6"/>
      <c r="L82" s="6"/>
      <c r="M82" s="6"/>
      <c r="AE82" s="11">
        <v>27.497499999999999</v>
      </c>
      <c r="AF82" s="11">
        <v>27.8</v>
      </c>
      <c r="AG82" s="11">
        <f t="shared" si="6"/>
        <v>1847.8320000000001</v>
      </c>
      <c r="AH82" s="11">
        <f t="shared" si="6"/>
        <v>1868.16</v>
      </c>
    </row>
    <row r="83" spans="2:34">
      <c r="B83" s="11">
        <v>1977</v>
      </c>
      <c r="C83" s="11">
        <v>12</v>
      </c>
      <c r="D83" s="11">
        <v>30.0685</v>
      </c>
      <c r="J83" s="6"/>
      <c r="K83" s="6"/>
      <c r="L83" s="6"/>
      <c r="M83" s="6"/>
      <c r="AE83" s="11">
        <v>38.537500000000001</v>
      </c>
      <c r="AF83" s="11">
        <v>37.417499999999997</v>
      </c>
      <c r="AG83" s="11">
        <f t="shared" si="6"/>
        <v>2589.7200000000003</v>
      </c>
      <c r="AH83" s="11">
        <f t="shared" si="6"/>
        <v>2514.4560000000001</v>
      </c>
    </row>
    <row r="84" spans="2:34">
      <c r="B84" s="11">
        <v>1977</v>
      </c>
      <c r="C84" s="11">
        <v>13</v>
      </c>
      <c r="D84" s="11">
        <v>25.893999999999998</v>
      </c>
      <c r="J84" s="6"/>
      <c r="K84" s="6"/>
      <c r="L84" s="6"/>
      <c r="M84" s="6"/>
      <c r="AE84" s="11">
        <v>33.365000000000002</v>
      </c>
      <c r="AF84" s="11">
        <v>40.35</v>
      </c>
      <c r="AG84" s="11">
        <f t="shared" si="6"/>
        <v>2242.1280000000002</v>
      </c>
      <c r="AH84" s="11">
        <f t="shared" si="6"/>
        <v>2711.5200000000004</v>
      </c>
    </row>
    <row r="85" spans="2:34">
      <c r="B85" s="11">
        <v>1977</v>
      </c>
      <c r="C85" s="11">
        <v>14</v>
      </c>
      <c r="D85" s="11">
        <v>34.636249999999997</v>
      </c>
      <c r="AE85" s="11">
        <v>20.4175</v>
      </c>
      <c r="AF85" s="11">
        <v>30.22</v>
      </c>
      <c r="AG85" s="11">
        <f t="shared" si="6"/>
        <v>1372.056</v>
      </c>
      <c r="AH85" s="11">
        <f t="shared" si="6"/>
        <v>2030.7839999999999</v>
      </c>
    </row>
    <row r="86" spans="2:34">
      <c r="B86" s="11">
        <v>1978</v>
      </c>
      <c r="C86" s="11">
        <v>1</v>
      </c>
      <c r="D86" s="11">
        <v>20.721250000000001</v>
      </c>
      <c r="AE86" s="11">
        <v>40.3825</v>
      </c>
      <c r="AF86" s="11">
        <v>46.01</v>
      </c>
      <c r="AG86" s="11">
        <f t="shared" si="6"/>
        <v>2713.7040000000002</v>
      </c>
      <c r="AH86" s="11">
        <f t="shared" si="6"/>
        <v>3091.8720000000003</v>
      </c>
    </row>
    <row r="87" spans="2:34">
      <c r="B87" s="11">
        <v>1978</v>
      </c>
      <c r="C87" s="11">
        <v>2</v>
      </c>
      <c r="D87" s="11">
        <v>20.721250000000001</v>
      </c>
      <c r="AE87" s="11">
        <v>30.4925</v>
      </c>
      <c r="AF87" s="11">
        <v>41.502499999999998</v>
      </c>
      <c r="AG87" s="11">
        <f t="shared" si="6"/>
        <v>2049.096</v>
      </c>
      <c r="AH87" s="11">
        <f t="shared" si="6"/>
        <v>2788.9679999999998</v>
      </c>
    </row>
    <row r="88" spans="2:34">
      <c r="B88" s="11">
        <v>1978</v>
      </c>
      <c r="C88" s="11">
        <v>3</v>
      </c>
      <c r="D88" s="11">
        <v>26.28725</v>
      </c>
      <c r="AE88" s="11">
        <v>27.072500000000002</v>
      </c>
      <c r="AF88" s="11">
        <v>63.16</v>
      </c>
      <c r="AG88" s="11">
        <f t="shared" si="6"/>
        <v>1819.2720000000004</v>
      </c>
      <c r="AH88" s="11">
        <f t="shared" si="6"/>
        <v>4244.3519999999999</v>
      </c>
    </row>
    <row r="89" spans="2:34">
      <c r="B89" s="11">
        <v>1978</v>
      </c>
      <c r="C89" s="11">
        <v>4</v>
      </c>
      <c r="D89" s="11">
        <v>33.637999999999998</v>
      </c>
      <c r="AE89" s="11">
        <v>18.09</v>
      </c>
      <c r="AF89" s="11">
        <v>40.322499999999998</v>
      </c>
      <c r="AG89" s="11">
        <f t="shared" si="6"/>
        <v>1215.6480000000001</v>
      </c>
      <c r="AH89" s="11">
        <f t="shared" si="6"/>
        <v>2709.672</v>
      </c>
    </row>
    <row r="90" spans="2:34">
      <c r="B90" s="11">
        <v>1978</v>
      </c>
      <c r="C90" s="11">
        <v>5</v>
      </c>
      <c r="D90" s="11">
        <v>39.688000000000002</v>
      </c>
      <c r="AE90" s="11">
        <v>26.4375</v>
      </c>
      <c r="AF90" s="11">
        <v>43.862499999999997</v>
      </c>
      <c r="AG90" s="11">
        <f t="shared" si="6"/>
        <v>1776.6000000000001</v>
      </c>
      <c r="AH90" s="11">
        <f t="shared" si="6"/>
        <v>2947.5600000000004</v>
      </c>
    </row>
    <row r="91" spans="2:34">
      <c r="B91" s="11">
        <v>1978</v>
      </c>
      <c r="C91" s="11">
        <v>6</v>
      </c>
      <c r="D91" s="11">
        <v>44.346499999999999</v>
      </c>
      <c r="AE91" s="11">
        <v>22.655000000000001</v>
      </c>
      <c r="AF91" s="11">
        <v>29.49</v>
      </c>
      <c r="AG91" s="11">
        <f t="shared" si="6"/>
        <v>1522.4160000000004</v>
      </c>
      <c r="AH91" s="11">
        <f t="shared" si="6"/>
        <v>1981.7280000000001</v>
      </c>
    </row>
    <row r="92" spans="2:34">
      <c r="B92" s="11">
        <v>1978</v>
      </c>
      <c r="C92" s="11">
        <v>7</v>
      </c>
      <c r="D92" s="11">
        <v>38.568750000000001</v>
      </c>
      <c r="AE92" s="11">
        <v>17.889849999999999</v>
      </c>
      <c r="AF92" s="11">
        <v>38.747225</v>
      </c>
      <c r="AG92" s="11">
        <f t="shared" si="6"/>
        <v>1202.1979199999998</v>
      </c>
      <c r="AH92" s="11">
        <f t="shared" si="6"/>
        <v>2603.8135200000006</v>
      </c>
    </row>
    <row r="93" spans="2:34">
      <c r="B93" s="11">
        <v>1978</v>
      </c>
      <c r="C93" s="11">
        <v>8</v>
      </c>
      <c r="D93" s="11">
        <v>37.419249999999998</v>
      </c>
      <c r="AE93" s="11">
        <v>17.15175</v>
      </c>
      <c r="AF93" s="11">
        <v>36.318150000000003</v>
      </c>
      <c r="AG93" s="11">
        <f t="shared" si="6"/>
        <v>1152.5976000000001</v>
      </c>
      <c r="AH93" s="11">
        <f t="shared" si="6"/>
        <v>2440.5796800000003</v>
      </c>
    </row>
    <row r="94" spans="2:34">
      <c r="B94" s="11">
        <v>1978</v>
      </c>
      <c r="C94" s="11">
        <v>9</v>
      </c>
      <c r="D94" s="11">
        <v>34.878250000000001</v>
      </c>
      <c r="AE94" s="11">
        <v>11.092675</v>
      </c>
      <c r="AF94" s="11">
        <v>45.314500000000002</v>
      </c>
      <c r="AG94" s="11">
        <f t="shared" si="6"/>
        <v>745.42776000000015</v>
      </c>
      <c r="AH94" s="11">
        <f t="shared" si="6"/>
        <v>3045.1344000000008</v>
      </c>
    </row>
    <row r="95" spans="2:34">
      <c r="B95" s="11">
        <v>1978</v>
      </c>
      <c r="C95" s="11">
        <v>10</v>
      </c>
      <c r="D95" s="11">
        <v>39.627499999999998</v>
      </c>
      <c r="AE95" s="11">
        <v>29.3863178</v>
      </c>
      <c r="AF95" s="11">
        <v>45.956331800000001</v>
      </c>
      <c r="AG95" s="11">
        <f t="shared" si="6"/>
        <v>1974.7605561600001</v>
      </c>
      <c r="AH95" s="11">
        <f t="shared" si="6"/>
        <v>3088.2654969600003</v>
      </c>
    </row>
    <row r="96" spans="2:34">
      <c r="B96" s="11">
        <v>1978</v>
      </c>
      <c r="C96" s="11">
        <v>11</v>
      </c>
      <c r="D96" s="11">
        <v>39.536749999999998</v>
      </c>
      <c r="AE96" s="11">
        <v>18.013653699999999</v>
      </c>
      <c r="AF96" s="11">
        <v>38.762908000000003</v>
      </c>
      <c r="AG96" s="11">
        <f t="shared" si="6"/>
        <v>1210.5175286399999</v>
      </c>
      <c r="AH96" s="11">
        <f t="shared" si="6"/>
        <v>2604.8674176000004</v>
      </c>
    </row>
    <row r="97" spans="2:34">
      <c r="B97" s="11">
        <v>1978</v>
      </c>
      <c r="C97" s="11">
        <v>12</v>
      </c>
      <c r="D97" s="11">
        <v>40.262749999999997</v>
      </c>
      <c r="AE97" s="11">
        <v>18.807725399999999</v>
      </c>
      <c r="AF97" s="11">
        <v>53.167639800000003</v>
      </c>
      <c r="AG97" s="11">
        <f t="shared" si="6"/>
        <v>1263.8791468800002</v>
      </c>
      <c r="AH97" s="11">
        <f t="shared" si="6"/>
        <v>3572.8653945600008</v>
      </c>
    </row>
    <row r="98" spans="2:34">
      <c r="B98" s="11">
        <v>1978</v>
      </c>
      <c r="C98" s="11">
        <v>13</v>
      </c>
      <c r="D98" s="11">
        <v>47.40175</v>
      </c>
      <c r="AE98" s="11">
        <v>28.463773799999998</v>
      </c>
      <c r="AF98" s="11">
        <v>56.251839099999998</v>
      </c>
      <c r="AG98" s="11">
        <f t="shared" si="6"/>
        <v>1912.7655993600001</v>
      </c>
      <c r="AH98" s="11">
        <f t="shared" si="6"/>
        <v>3780.1235875200005</v>
      </c>
    </row>
    <row r="99" spans="2:34">
      <c r="B99" s="11">
        <v>1978</v>
      </c>
      <c r="C99" s="11">
        <v>14</v>
      </c>
      <c r="D99" s="11">
        <v>38.780500000000004</v>
      </c>
      <c r="AE99" s="11">
        <v>19.1843906</v>
      </c>
      <c r="AF99" s="11">
        <v>54.026965199999999</v>
      </c>
      <c r="AG99" s="11">
        <f t="shared" si="6"/>
        <v>1289.1910483199999</v>
      </c>
      <c r="AH99" s="11">
        <f t="shared" si="6"/>
        <v>3630.6120614400006</v>
      </c>
    </row>
    <row r="100" spans="2:34">
      <c r="B100" s="11">
        <v>1979</v>
      </c>
      <c r="C100" s="11">
        <v>1</v>
      </c>
      <c r="D100" s="11">
        <v>42.177500000000002</v>
      </c>
      <c r="AE100" s="11">
        <v>24.206640199999999</v>
      </c>
      <c r="AF100" s="11">
        <v>39.396862200000001</v>
      </c>
      <c r="AG100" s="11">
        <f t="shared" si="6"/>
        <v>1626.6862214400001</v>
      </c>
      <c r="AH100" s="11">
        <f t="shared" si="6"/>
        <v>2647.4691398400005</v>
      </c>
    </row>
    <row r="101" spans="2:34">
      <c r="B101" s="11">
        <v>1979</v>
      </c>
      <c r="C101" s="11">
        <v>2</v>
      </c>
      <c r="D101" s="11">
        <v>37.674999999999997</v>
      </c>
      <c r="AE101" s="11">
        <v>27.5221804</v>
      </c>
      <c r="AF101" s="11">
        <v>21.164360899999998</v>
      </c>
      <c r="AG101" s="11">
        <f t="shared" si="6"/>
        <v>1849.4905228800001</v>
      </c>
      <c r="AH101" s="11">
        <f t="shared" si="6"/>
        <v>1422.2450524799999</v>
      </c>
    </row>
    <row r="102" spans="2:34">
      <c r="B102" s="11">
        <v>1979</v>
      </c>
      <c r="C102" s="11">
        <v>3</v>
      </c>
      <c r="D102" s="11">
        <v>44.68</v>
      </c>
      <c r="AE102" s="11">
        <v>36.398688800000002</v>
      </c>
      <c r="AF102" s="11">
        <v>43.915607199999997</v>
      </c>
      <c r="AG102" s="11">
        <f t="shared" si="6"/>
        <v>2445.9918873600004</v>
      </c>
      <c r="AH102" s="11">
        <f t="shared" si="6"/>
        <v>2951.1288038400003</v>
      </c>
    </row>
    <row r="103" spans="2:34">
      <c r="B103" s="11">
        <v>1979</v>
      </c>
      <c r="C103" s="11">
        <v>4</v>
      </c>
      <c r="D103" s="11">
        <v>35.807499999999997</v>
      </c>
      <c r="AE103" s="11">
        <v>39.633955800000003</v>
      </c>
      <c r="AF103" s="11">
        <v>88.329077699999999</v>
      </c>
      <c r="AG103" s="11">
        <f t="shared" si="6"/>
        <v>2663.4018297600005</v>
      </c>
      <c r="AH103" s="11">
        <f t="shared" si="6"/>
        <v>5935.7140214400006</v>
      </c>
    </row>
    <row r="104" spans="2:34">
      <c r="B104" s="11">
        <v>1979</v>
      </c>
      <c r="C104" s="11">
        <v>5</v>
      </c>
      <c r="D104" s="11">
        <v>38.357500000000002</v>
      </c>
      <c r="AE104" s="11">
        <v>20</v>
      </c>
      <c r="AF104" s="11">
        <v>60.7</v>
      </c>
      <c r="AG104" s="11">
        <f t="shared" si="6"/>
        <v>1344.0000000000002</v>
      </c>
      <c r="AH104" s="11">
        <f t="shared" si="6"/>
        <v>4079.0400000000004</v>
      </c>
    </row>
    <row r="105" spans="2:34">
      <c r="B105" s="11">
        <v>1979</v>
      </c>
      <c r="C105" s="11">
        <v>6</v>
      </c>
      <c r="D105" s="11">
        <v>42.177500000000002</v>
      </c>
      <c r="AE105" s="11">
        <v>23.916775000000001</v>
      </c>
      <c r="AF105" s="11">
        <v>42.7795463</v>
      </c>
      <c r="AG105" s="11">
        <f t="shared" si="6"/>
        <v>1607.2072800000001</v>
      </c>
      <c r="AH105" s="11">
        <f t="shared" si="6"/>
        <v>2874.7855113600003</v>
      </c>
    </row>
    <row r="106" spans="2:34">
      <c r="B106" s="11">
        <v>1979</v>
      </c>
      <c r="C106" s="11">
        <v>7</v>
      </c>
      <c r="D106" s="11">
        <v>39.582500000000003</v>
      </c>
      <c r="AE106" s="11">
        <v>34.4</v>
      </c>
      <c r="AF106" s="11">
        <v>40.6</v>
      </c>
      <c r="AG106" s="11">
        <f t="shared" si="6"/>
        <v>2311.6800000000003</v>
      </c>
      <c r="AH106" s="11">
        <f t="shared" si="6"/>
        <v>2728.32</v>
      </c>
    </row>
    <row r="107" spans="2:34">
      <c r="B107" s="11">
        <v>1979</v>
      </c>
      <c r="C107" s="11">
        <v>8</v>
      </c>
      <c r="D107" s="11">
        <v>35.67</v>
      </c>
    </row>
    <row r="108" spans="2:34">
      <c r="B108" s="11">
        <v>1979</v>
      </c>
      <c r="C108" s="11">
        <v>9</v>
      </c>
      <c r="D108" s="11">
        <v>46.045000000000002</v>
      </c>
    </row>
    <row r="109" spans="2:34">
      <c r="B109" s="11">
        <v>1979</v>
      </c>
      <c r="C109" s="11">
        <v>10</v>
      </c>
      <c r="D109" s="11">
        <v>32.762500000000003</v>
      </c>
    </row>
    <row r="110" spans="2:34">
      <c r="B110" s="11">
        <v>1979</v>
      </c>
      <c r="C110" s="11">
        <v>11</v>
      </c>
      <c r="D110" s="11">
        <v>38.585000000000001</v>
      </c>
    </row>
    <row r="111" spans="2:34">
      <c r="B111" s="11">
        <v>1979</v>
      </c>
      <c r="C111" s="11">
        <v>12</v>
      </c>
      <c r="D111" s="11">
        <v>31.987500000000001</v>
      </c>
    </row>
    <row r="112" spans="2:34">
      <c r="B112" s="11">
        <v>1979</v>
      </c>
      <c r="C112" s="11">
        <v>13</v>
      </c>
      <c r="D112" s="11">
        <v>39.765000000000001</v>
      </c>
    </row>
    <row r="113" spans="2:4">
      <c r="B113" s="11">
        <v>1979</v>
      </c>
      <c r="C113" s="11">
        <v>14</v>
      </c>
      <c r="D113" s="11">
        <v>45.865000000000002</v>
      </c>
    </row>
    <row r="114" spans="2:4">
      <c r="B114" s="11">
        <v>1980</v>
      </c>
      <c r="C114" s="11">
        <v>1</v>
      </c>
      <c r="D114" s="11">
        <v>18.997499999999999</v>
      </c>
    </row>
    <row r="115" spans="2:4">
      <c r="B115" s="11">
        <v>1980</v>
      </c>
      <c r="C115" s="11">
        <v>2</v>
      </c>
      <c r="D115" s="11">
        <v>20.842500000000001</v>
      </c>
    </row>
    <row r="116" spans="2:4">
      <c r="B116" s="11">
        <v>1980</v>
      </c>
      <c r="C116" s="11">
        <v>3</v>
      </c>
      <c r="D116" s="11">
        <v>28.405000000000001</v>
      </c>
    </row>
    <row r="117" spans="2:4">
      <c r="B117" s="11">
        <v>1980</v>
      </c>
      <c r="C117" s="11">
        <v>4</v>
      </c>
      <c r="D117" s="11">
        <v>37.417499999999997</v>
      </c>
    </row>
    <row r="118" spans="2:4">
      <c r="B118" s="11">
        <v>1980</v>
      </c>
      <c r="C118" s="11">
        <v>5</v>
      </c>
      <c r="D118" s="11">
        <v>52.302500000000002</v>
      </c>
    </row>
    <row r="119" spans="2:4">
      <c r="B119" s="11">
        <v>1980</v>
      </c>
      <c r="C119" s="11">
        <v>6</v>
      </c>
      <c r="D119" s="11">
        <v>60.712499999999999</v>
      </c>
    </row>
    <row r="120" spans="2:4">
      <c r="B120" s="11">
        <v>1980</v>
      </c>
      <c r="C120" s="11">
        <v>7</v>
      </c>
      <c r="D120" s="11">
        <v>55.297499999999999</v>
      </c>
    </row>
    <row r="121" spans="2:4">
      <c r="B121" s="11">
        <v>1980</v>
      </c>
      <c r="C121" s="11">
        <v>8</v>
      </c>
      <c r="D121" s="11">
        <v>42.505000000000003</v>
      </c>
    </row>
    <row r="122" spans="2:4">
      <c r="B122" s="11">
        <v>1980</v>
      </c>
      <c r="C122" s="11">
        <v>9</v>
      </c>
      <c r="D122" s="11">
        <v>47.914999999999999</v>
      </c>
    </row>
    <row r="123" spans="2:4">
      <c r="B123" s="11">
        <v>1980</v>
      </c>
      <c r="C123" s="11">
        <v>10</v>
      </c>
      <c r="D123" s="11">
        <v>51.092500000000001</v>
      </c>
    </row>
    <row r="124" spans="2:4">
      <c r="B124" s="11">
        <v>1980</v>
      </c>
      <c r="C124" s="11">
        <v>11</v>
      </c>
      <c r="D124" s="11">
        <v>52.994999999999997</v>
      </c>
    </row>
    <row r="125" spans="2:4">
      <c r="B125" s="11">
        <v>1980</v>
      </c>
      <c r="C125" s="11">
        <v>12</v>
      </c>
      <c r="D125" s="11">
        <v>51.667499999999997</v>
      </c>
    </row>
    <row r="126" spans="2:4">
      <c r="B126" s="11">
        <v>1980</v>
      </c>
      <c r="C126" s="11">
        <v>13</v>
      </c>
      <c r="D126" s="11">
        <v>56.292499999999997</v>
      </c>
    </row>
    <row r="127" spans="2:4">
      <c r="B127" s="11">
        <v>1980</v>
      </c>
      <c r="C127" s="11">
        <v>14</v>
      </c>
      <c r="D127" s="11">
        <v>52.06</v>
      </c>
    </row>
    <row r="128" spans="2:4">
      <c r="B128" s="11">
        <v>1981</v>
      </c>
      <c r="C128" s="11">
        <v>1</v>
      </c>
      <c r="D128" s="11">
        <v>21.66</v>
      </c>
    </row>
    <row r="129" spans="2:4">
      <c r="B129" s="11">
        <v>1981</v>
      </c>
      <c r="C129" s="11">
        <v>2</v>
      </c>
      <c r="D129" s="11">
        <v>19.5425</v>
      </c>
    </row>
    <row r="130" spans="2:4">
      <c r="B130" s="11">
        <v>1981</v>
      </c>
      <c r="C130" s="11">
        <v>3</v>
      </c>
      <c r="D130" s="11">
        <v>31.704999999999998</v>
      </c>
    </row>
    <row r="131" spans="2:4">
      <c r="B131" s="11">
        <v>1981</v>
      </c>
      <c r="C131" s="11">
        <v>4</v>
      </c>
      <c r="D131" s="11">
        <v>32.277500000000003</v>
      </c>
    </row>
    <row r="132" spans="2:4">
      <c r="B132" s="11">
        <v>1981</v>
      </c>
      <c r="C132" s="11">
        <v>5</v>
      </c>
      <c r="D132" s="11">
        <v>34.905000000000001</v>
      </c>
    </row>
    <row r="133" spans="2:4">
      <c r="B133" s="11">
        <v>1981</v>
      </c>
      <c r="C133" s="11">
        <v>6</v>
      </c>
      <c r="D133" s="11">
        <v>37.54</v>
      </c>
    </row>
    <row r="134" spans="2:4">
      <c r="B134" s="11">
        <v>1981</v>
      </c>
      <c r="C134" s="11">
        <v>7</v>
      </c>
      <c r="D134" s="11">
        <v>38.782499999999999</v>
      </c>
    </row>
    <row r="135" spans="2:4">
      <c r="B135" s="11">
        <v>1981</v>
      </c>
      <c r="C135" s="11">
        <v>8</v>
      </c>
      <c r="D135" s="11">
        <v>34.817500000000003</v>
      </c>
    </row>
    <row r="136" spans="2:4">
      <c r="B136" s="11">
        <v>1981</v>
      </c>
      <c r="C136" s="11">
        <v>9</v>
      </c>
      <c r="D136" s="11">
        <v>36.784999999999997</v>
      </c>
    </row>
    <row r="137" spans="2:4">
      <c r="B137" s="11">
        <v>1981</v>
      </c>
      <c r="C137" s="11">
        <v>10</v>
      </c>
      <c r="D137" s="11">
        <v>33.637500000000003</v>
      </c>
    </row>
    <row r="138" spans="2:4">
      <c r="B138" s="11">
        <v>1981</v>
      </c>
      <c r="C138" s="11">
        <v>11</v>
      </c>
      <c r="D138" s="11">
        <v>40.777500000000003</v>
      </c>
    </row>
    <row r="139" spans="2:4">
      <c r="B139" s="11">
        <v>1981</v>
      </c>
      <c r="C139" s="11">
        <v>12</v>
      </c>
      <c r="D139" s="11">
        <v>36.422499999999999</v>
      </c>
    </row>
    <row r="140" spans="2:4">
      <c r="B140" s="11">
        <v>1981</v>
      </c>
      <c r="C140" s="11">
        <v>13</v>
      </c>
      <c r="D140" s="11">
        <v>36.872500000000002</v>
      </c>
    </row>
    <row r="141" spans="2:4">
      <c r="B141" s="11">
        <v>1981</v>
      </c>
      <c r="C141" s="11">
        <v>14</v>
      </c>
      <c r="D141" s="11">
        <v>44.3125</v>
      </c>
    </row>
    <row r="142" spans="2:4">
      <c r="B142" s="11">
        <v>1982</v>
      </c>
      <c r="C142" s="11">
        <v>1</v>
      </c>
      <c r="D142" s="11">
        <v>19.7225</v>
      </c>
    </row>
    <row r="143" spans="2:4">
      <c r="B143" s="11">
        <v>1982</v>
      </c>
      <c r="C143" s="11">
        <v>2</v>
      </c>
      <c r="D143" s="11">
        <v>27.497499999999999</v>
      </c>
    </row>
    <row r="144" spans="2:4">
      <c r="B144" s="11">
        <v>1982</v>
      </c>
      <c r="C144" s="11">
        <v>3</v>
      </c>
      <c r="D144" s="11">
        <v>36.057499999999997</v>
      </c>
    </row>
    <row r="145" spans="2:4">
      <c r="B145" s="11">
        <v>1982</v>
      </c>
      <c r="C145" s="11">
        <v>4</v>
      </c>
      <c r="D145" s="11">
        <v>32.82</v>
      </c>
    </row>
    <row r="146" spans="2:4">
      <c r="B146" s="11">
        <v>1982</v>
      </c>
      <c r="C146" s="11">
        <v>5</v>
      </c>
      <c r="D146" s="11">
        <v>32.729999999999997</v>
      </c>
    </row>
    <row r="147" spans="2:4">
      <c r="B147" s="11">
        <v>1982</v>
      </c>
      <c r="C147" s="11">
        <v>6</v>
      </c>
      <c r="D147" s="11">
        <v>29.737500000000001</v>
      </c>
    </row>
    <row r="148" spans="2:4">
      <c r="B148" s="11">
        <v>1982</v>
      </c>
      <c r="C148" s="11">
        <v>7</v>
      </c>
      <c r="D148" s="11">
        <v>27.8</v>
      </c>
    </row>
    <row r="149" spans="2:4">
      <c r="B149" s="11">
        <v>1982</v>
      </c>
      <c r="C149" s="11">
        <v>8</v>
      </c>
      <c r="D149" s="11">
        <v>16.88</v>
      </c>
    </row>
    <row r="150" spans="2:4">
      <c r="B150" s="11">
        <v>1982</v>
      </c>
      <c r="C150" s="11">
        <v>9</v>
      </c>
      <c r="D150" s="11">
        <v>26.164999999999999</v>
      </c>
    </row>
    <row r="151" spans="2:4">
      <c r="B151" s="11">
        <v>1982</v>
      </c>
      <c r="C151" s="11">
        <v>10</v>
      </c>
      <c r="D151" s="11">
        <v>33.82</v>
      </c>
    </row>
    <row r="152" spans="2:4">
      <c r="B152" s="11">
        <v>1982</v>
      </c>
      <c r="C152" s="11">
        <v>11</v>
      </c>
      <c r="D152" s="11">
        <v>34.392499999999998</v>
      </c>
    </row>
    <row r="153" spans="2:4">
      <c r="B153" s="11">
        <v>1982</v>
      </c>
      <c r="C153" s="11">
        <v>12</v>
      </c>
      <c r="D153" s="11">
        <v>28.282499999999999</v>
      </c>
    </row>
    <row r="154" spans="2:4">
      <c r="B154" s="11">
        <v>1982</v>
      </c>
      <c r="C154" s="11">
        <v>13</v>
      </c>
      <c r="D154" s="11">
        <v>33.122500000000002</v>
      </c>
    </row>
    <row r="155" spans="2:4">
      <c r="B155" s="11">
        <v>1982</v>
      </c>
      <c r="C155" s="11">
        <v>14</v>
      </c>
      <c r="D155" s="11">
        <v>30.4925</v>
      </c>
    </row>
    <row r="156" spans="2:4">
      <c r="B156" s="11">
        <v>1983</v>
      </c>
      <c r="C156" s="11">
        <v>1</v>
      </c>
      <c r="D156" s="11">
        <v>38.325000000000003</v>
      </c>
    </row>
    <row r="157" spans="2:4">
      <c r="B157" s="11">
        <v>1983</v>
      </c>
      <c r="C157" s="11">
        <v>2</v>
      </c>
      <c r="D157" s="11">
        <v>38.537500000000001</v>
      </c>
    </row>
    <row r="158" spans="2:4">
      <c r="B158" s="11">
        <v>1983</v>
      </c>
      <c r="C158" s="11">
        <v>3</v>
      </c>
      <c r="D158" s="11">
        <v>48.097499999999997</v>
      </c>
    </row>
    <row r="159" spans="2:4">
      <c r="B159" s="11">
        <v>1983</v>
      </c>
      <c r="C159" s="11">
        <v>4</v>
      </c>
      <c r="D159" s="11">
        <v>51.545000000000002</v>
      </c>
    </row>
    <row r="160" spans="2:4">
      <c r="B160" s="11">
        <v>1983</v>
      </c>
      <c r="C160" s="11">
        <v>5</v>
      </c>
      <c r="D160" s="11">
        <v>51.0625</v>
      </c>
    </row>
    <row r="161" spans="2:4">
      <c r="B161" s="11">
        <v>1983</v>
      </c>
      <c r="C161" s="11">
        <v>6</v>
      </c>
      <c r="D161" s="11">
        <v>47.61</v>
      </c>
    </row>
    <row r="162" spans="2:4">
      <c r="B162" s="11">
        <v>1983</v>
      </c>
      <c r="C162" s="11">
        <v>7</v>
      </c>
      <c r="D162" s="11">
        <v>37.417499999999997</v>
      </c>
    </row>
    <row r="163" spans="2:4">
      <c r="B163" s="11">
        <v>1983</v>
      </c>
      <c r="C163" s="11">
        <v>8</v>
      </c>
      <c r="D163" s="11">
        <v>44.377499999999998</v>
      </c>
    </row>
    <row r="164" spans="2:4">
      <c r="B164" s="11">
        <v>1983</v>
      </c>
      <c r="C164" s="11">
        <v>9</v>
      </c>
      <c r="D164" s="11">
        <v>46.3125</v>
      </c>
    </row>
    <row r="165" spans="2:4">
      <c r="B165" s="11">
        <v>1983</v>
      </c>
      <c r="C165" s="11">
        <v>10</v>
      </c>
      <c r="D165" s="11">
        <v>50.73</v>
      </c>
    </row>
    <row r="166" spans="2:4">
      <c r="B166" s="11">
        <v>1983</v>
      </c>
      <c r="C166" s="11">
        <v>11</v>
      </c>
      <c r="D166" s="11">
        <v>48.612499999999997</v>
      </c>
    </row>
    <row r="167" spans="2:4">
      <c r="B167" s="11">
        <v>1983</v>
      </c>
      <c r="C167" s="11">
        <v>12</v>
      </c>
      <c r="D167" s="11">
        <v>49.792499999999997</v>
      </c>
    </row>
    <row r="168" spans="2:4">
      <c r="B168" s="11">
        <v>1983</v>
      </c>
      <c r="C168" s="11">
        <v>13</v>
      </c>
      <c r="D168" s="11">
        <v>33.215000000000003</v>
      </c>
    </row>
    <row r="169" spans="2:4">
      <c r="B169" s="11">
        <v>1983</v>
      </c>
      <c r="C169" s="11">
        <v>14</v>
      </c>
      <c r="D169" s="11">
        <v>46.917499999999997</v>
      </c>
    </row>
    <row r="170" spans="2:4">
      <c r="B170" s="11">
        <v>1984</v>
      </c>
      <c r="C170" s="11">
        <v>1</v>
      </c>
      <c r="D170" s="11">
        <v>32.945</v>
      </c>
    </row>
    <row r="171" spans="2:4">
      <c r="B171" s="11">
        <v>1984</v>
      </c>
      <c r="C171" s="11">
        <v>2</v>
      </c>
      <c r="D171" s="11">
        <v>33.365000000000002</v>
      </c>
    </row>
    <row r="172" spans="2:4">
      <c r="B172" s="11">
        <v>1984</v>
      </c>
      <c r="C172" s="11">
        <v>3</v>
      </c>
      <c r="D172" s="11">
        <v>43.712499999999999</v>
      </c>
    </row>
    <row r="173" spans="2:4">
      <c r="B173" s="11">
        <v>1984</v>
      </c>
      <c r="C173" s="11">
        <v>4</v>
      </c>
      <c r="D173" s="11">
        <v>42.56</v>
      </c>
    </row>
    <row r="174" spans="2:4">
      <c r="B174" s="11">
        <v>1984</v>
      </c>
      <c r="C174" s="11">
        <v>5</v>
      </c>
      <c r="D174" s="11">
        <v>44.6175</v>
      </c>
    </row>
    <row r="175" spans="2:4">
      <c r="B175" s="11">
        <v>1984</v>
      </c>
      <c r="C175" s="11">
        <v>6</v>
      </c>
      <c r="D175" s="11">
        <v>42.227499999999999</v>
      </c>
    </row>
    <row r="176" spans="2:4">
      <c r="B176" s="11">
        <v>1984</v>
      </c>
      <c r="C176" s="11">
        <v>7</v>
      </c>
      <c r="D176" s="11">
        <v>40.35</v>
      </c>
    </row>
    <row r="177" spans="2:4">
      <c r="B177" s="11">
        <v>1984</v>
      </c>
      <c r="C177" s="11">
        <v>8</v>
      </c>
      <c r="D177" s="11">
        <v>36.722499999999997</v>
      </c>
    </row>
    <row r="178" spans="2:4">
      <c r="B178" s="11">
        <v>1984</v>
      </c>
      <c r="C178" s="11">
        <v>9</v>
      </c>
      <c r="D178" s="11">
        <v>41.26</v>
      </c>
    </row>
    <row r="179" spans="2:4">
      <c r="B179" s="11">
        <v>1984</v>
      </c>
      <c r="C179" s="11">
        <v>10</v>
      </c>
      <c r="D179" s="11">
        <v>42.652500000000003</v>
      </c>
    </row>
    <row r="180" spans="2:4">
      <c r="B180" s="11">
        <v>1984</v>
      </c>
      <c r="C180" s="11">
        <v>11</v>
      </c>
      <c r="D180" s="11">
        <v>50.667499999999997</v>
      </c>
    </row>
    <row r="181" spans="2:4">
      <c r="B181" s="11">
        <v>1984</v>
      </c>
      <c r="C181" s="11">
        <v>12</v>
      </c>
      <c r="D181" s="11">
        <v>43.41</v>
      </c>
    </row>
    <row r="182" spans="2:4">
      <c r="B182" s="11">
        <v>1984</v>
      </c>
      <c r="C182" s="11">
        <v>13</v>
      </c>
      <c r="D182" s="11">
        <v>38.172499999999999</v>
      </c>
    </row>
    <row r="183" spans="2:4">
      <c r="B183" s="11">
        <v>1984</v>
      </c>
      <c r="C183" s="11">
        <v>14</v>
      </c>
      <c r="D183" s="11">
        <v>41.984999999999999</v>
      </c>
    </row>
    <row r="184" spans="2:4">
      <c r="B184" s="11">
        <v>1985</v>
      </c>
      <c r="C184" s="11">
        <v>1</v>
      </c>
      <c r="D184" s="11">
        <v>22.807500000000001</v>
      </c>
    </row>
    <row r="185" spans="2:4">
      <c r="B185" s="11">
        <v>1985</v>
      </c>
      <c r="C185" s="11">
        <v>2</v>
      </c>
      <c r="D185" s="11">
        <v>20.4175</v>
      </c>
    </row>
    <row r="186" spans="2:4">
      <c r="B186" s="11">
        <v>1985</v>
      </c>
      <c r="C186" s="11">
        <v>3</v>
      </c>
      <c r="D186" s="11">
        <v>30.4925</v>
      </c>
    </row>
    <row r="187" spans="2:4">
      <c r="B187" s="11">
        <v>1985</v>
      </c>
      <c r="C187" s="11">
        <v>4</v>
      </c>
      <c r="D187" s="11">
        <v>34.305</v>
      </c>
    </row>
    <row r="188" spans="2:4">
      <c r="B188" s="11">
        <v>1985</v>
      </c>
      <c r="C188" s="11">
        <v>5</v>
      </c>
      <c r="D188" s="11">
        <v>34.664999999999999</v>
      </c>
    </row>
    <row r="189" spans="2:4">
      <c r="B189" s="11">
        <v>1985</v>
      </c>
      <c r="C189" s="11">
        <v>6</v>
      </c>
      <c r="D189" s="11">
        <v>33.395000000000003</v>
      </c>
    </row>
    <row r="190" spans="2:4">
      <c r="B190" s="11">
        <v>1985</v>
      </c>
      <c r="C190" s="11">
        <v>7</v>
      </c>
      <c r="D190" s="11">
        <v>30.22</v>
      </c>
    </row>
    <row r="191" spans="2:4">
      <c r="B191" s="11">
        <v>1985</v>
      </c>
      <c r="C191" s="11">
        <v>8</v>
      </c>
      <c r="D191" s="11">
        <v>30.672499999999999</v>
      </c>
    </row>
    <row r="192" spans="2:4">
      <c r="B192" s="11">
        <v>1985</v>
      </c>
      <c r="C192" s="11">
        <v>9</v>
      </c>
      <c r="D192" s="11">
        <v>35.027500000000003</v>
      </c>
    </row>
    <row r="193" spans="2:4">
      <c r="B193" s="11">
        <v>1985</v>
      </c>
      <c r="C193" s="11">
        <v>10</v>
      </c>
      <c r="D193" s="11">
        <v>35.270000000000003</v>
      </c>
    </row>
    <row r="194" spans="2:4">
      <c r="B194" s="11">
        <v>1985</v>
      </c>
      <c r="C194" s="11">
        <v>11</v>
      </c>
      <c r="D194" s="11">
        <v>34.817500000000003</v>
      </c>
    </row>
    <row r="195" spans="2:4">
      <c r="B195" s="11">
        <v>1985</v>
      </c>
      <c r="C195" s="11">
        <v>12</v>
      </c>
      <c r="D195" s="11">
        <v>35.695</v>
      </c>
    </row>
    <row r="196" spans="2:4">
      <c r="B196" s="11">
        <v>1985</v>
      </c>
      <c r="C196" s="11">
        <v>13</v>
      </c>
      <c r="D196" s="11">
        <v>27.86</v>
      </c>
    </row>
    <row r="197" spans="2:4">
      <c r="B197" s="11">
        <v>1985</v>
      </c>
      <c r="C197" s="11">
        <v>14</v>
      </c>
      <c r="D197" s="11">
        <v>35.057499999999997</v>
      </c>
    </row>
    <row r="198" spans="2:4">
      <c r="B198" s="11">
        <v>1986</v>
      </c>
      <c r="C198" s="11">
        <v>1</v>
      </c>
      <c r="D198" s="11">
        <v>37.75</v>
      </c>
    </row>
    <row r="199" spans="2:4">
      <c r="B199" s="11">
        <v>1986</v>
      </c>
      <c r="C199" s="11">
        <v>2</v>
      </c>
      <c r="D199" s="11">
        <v>40.3825</v>
      </c>
    </row>
    <row r="200" spans="2:4">
      <c r="B200" s="11">
        <v>1986</v>
      </c>
      <c r="C200" s="11">
        <v>3</v>
      </c>
      <c r="D200" s="11">
        <v>42.44</v>
      </c>
    </row>
    <row r="201" spans="2:4">
      <c r="B201" s="11">
        <v>1986</v>
      </c>
      <c r="C201" s="11">
        <v>4</v>
      </c>
      <c r="D201" s="11">
        <v>43.077500000000001</v>
      </c>
    </row>
    <row r="202" spans="2:4">
      <c r="B202" s="11">
        <v>1986</v>
      </c>
      <c r="C202" s="11">
        <v>5</v>
      </c>
      <c r="D202" s="11">
        <v>44.467500000000001</v>
      </c>
    </row>
    <row r="203" spans="2:4">
      <c r="B203" s="11">
        <v>1986</v>
      </c>
      <c r="C203" s="11">
        <v>6</v>
      </c>
      <c r="D203" s="11">
        <v>45.375</v>
      </c>
    </row>
    <row r="204" spans="2:4">
      <c r="B204" s="11">
        <v>1986</v>
      </c>
      <c r="C204" s="11">
        <v>7</v>
      </c>
      <c r="D204" s="11">
        <v>46.01</v>
      </c>
    </row>
    <row r="205" spans="2:4">
      <c r="B205" s="11">
        <v>1986</v>
      </c>
      <c r="C205" s="11">
        <v>8</v>
      </c>
      <c r="D205" s="11">
        <v>40.8675</v>
      </c>
    </row>
    <row r="206" spans="2:4">
      <c r="B206" s="11">
        <v>1986</v>
      </c>
      <c r="C206" s="11">
        <v>9</v>
      </c>
      <c r="D206" s="11">
        <v>43.65</v>
      </c>
    </row>
    <row r="207" spans="2:4">
      <c r="B207" s="11">
        <v>1986</v>
      </c>
      <c r="C207" s="11">
        <v>10</v>
      </c>
      <c r="D207" s="11">
        <v>44.192500000000003</v>
      </c>
    </row>
    <row r="208" spans="2:4">
      <c r="B208" s="11">
        <v>1986</v>
      </c>
      <c r="C208" s="11">
        <v>11</v>
      </c>
      <c r="D208" s="11">
        <v>46.402500000000003</v>
      </c>
    </row>
    <row r="209" spans="2:4">
      <c r="B209" s="11">
        <v>1986</v>
      </c>
      <c r="C209" s="11">
        <v>12</v>
      </c>
      <c r="D209" s="11">
        <v>43.317500000000003</v>
      </c>
    </row>
    <row r="210" spans="2:4">
      <c r="B210" s="11">
        <v>1986</v>
      </c>
      <c r="C210" s="11">
        <v>13</v>
      </c>
      <c r="D210" s="11">
        <v>43.32</v>
      </c>
    </row>
    <row r="211" spans="2:4">
      <c r="B211" s="11">
        <v>1986</v>
      </c>
      <c r="C211" s="11">
        <v>14</v>
      </c>
      <c r="D211" s="11">
        <v>45.372500000000002</v>
      </c>
    </row>
    <row r="212" spans="2:4">
      <c r="B212" s="11">
        <v>1987</v>
      </c>
      <c r="C212" s="11">
        <v>1</v>
      </c>
      <c r="D212" s="11">
        <v>30.885000000000002</v>
      </c>
    </row>
    <row r="213" spans="2:4">
      <c r="B213" s="11">
        <v>1987</v>
      </c>
      <c r="C213" s="11">
        <v>2</v>
      </c>
      <c r="D213" s="11">
        <v>30.4925</v>
      </c>
    </row>
    <row r="214" spans="2:4">
      <c r="B214" s="11">
        <v>1987</v>
      </c>
      <c r="C214" s="11">
        <v>3</v>
      </c>
      <c r="D214" s="11">
        <v>37.055</v>
      </c>
    </row>
    <row r="215" spans="2:4">
      <c r="B215" s="11">
        <v>1987</v>
      </c>
      <c r="C215" s="11">
        <v>4</v>
      </c>
      <c r="D215" s="11">
        <v>41.112499999999997</v>
      </c>
    </row>
    <row r="216" spans="2:4">
      <c r="B216" s="11">
        <v>1987</v>
      </c>
      <c r="C216" s="11">
        <v>5</v>
      </c>
      <c r="D216" s="11">
        <v>42.652500000000003</v>
      </c>
    </row>
    <row r="217" spans="2:4">
      <c r="B217" s="11">
        <v>1987</v>
      </c>
      <c r="C217" s="11">
        <v>6</v>
      </c>
      <c r="D217" s="11">
        <v>42.982500000000002</v>
      </c>
    </row>
    <row r="218" spans="2:4">
      <c r="B218" s="11">
        <v>1987</v>
      </c>
      <c r="C218" s="11">
        <v>7</v>
      </c>
      <c r="D218" s="11">
        <v>41.502499999999998</v>
      </c>
    </row>
    <row r="219" spans="2:4">
      <c r="B219" s="11">
        <v>1987</v>
      </c>
      <c r="C219" s="11">
        <v>8</v>
      </c>
      <c r="D219" s="11">
        <v>37.237499999999997</v>
      </c>
    </row>
    <row r="220" spans="2:4">
      <c r="B220" s="11">
        <v>1987</v>
      </c>
      <c r="C220" s="11">
        <v>9</v>
      </c>
      <c r="D220" s="11">
        <v>39.567500000000003</v>
      </c>
    </row>
    <row r="221" spans="2:4">
      <c r="B221" s="11">
        <v>1987</v>
      </c>
      <c r="C221" s="11">
        <v>10</v>
      </c>
      <c r="D221" s="11">
        <v>40.93</v>
      </c>
    </row>
    <row r="222" spans="2:4">
      <c r="B222" s="11">
        <v>1987</v>
      </c>
      <c r="C222" s="11">
        <v>11</v>
      </c>
      <c r="D222" s="11">
        <v>36.842500000000001</v>
      </c>
    </row>
    <row r="223" spans="2:4">
      <c r="B223" s="11">
        <v>1987</v>
      </c>
      <c r="C223" s="11">
        <v>12</v>
      </c>
      <c r="D223" s="11">
        <v>43.407499999999999</v>
      </c>
    </row>
    <row r="224" spans="2:4">
      <c r="B224" s="11">
        <v>1987</v>
      </c>
      <c r="C224" s="11">
        <v>13</v>
      </c>
      <c r="D224" s="11">
        <v>31.217500000000001</v>
      </c>
    </row>
    <row r="225" spans="2:4">
      <c r="B225" s="11">
        <v>1987</v>
      </c>
      <c r="C225" s="11">
        <v>14</v>
      </c>
      <c r="D225" s="11">
        <v>43.65</v>
      </c>
    </row>
    <row r="226" spans="2:4">
      <c r="B226" s="11">
        <v>1988</v>
      </c>
      <c r="C226" s="11">
        <v>1</v>
      </c>
      <c r="D226" s="11">
        <v>27.98</v>
      </c>
    </row>
    <row r="227" spans="2:4">
      <c r="B227" s="11">
        <v>1988</v>
      </c>
      <c r="C227" s="11">
        <v>2</v>
      </c>
      <c r="D227" s="11">
        <v>27.072500000000002</v>
      </c>
    </row>
    <row r="228" spans="2:4">
      <c r="B228" s="11">
        <v>1988</v>
      </c>
      <c r="C228" s="11">
        <v>3</v>
      </c>
      <c r="D228" s="11">
        <v>40.957500000000003</v>
      </c>
    </row>
    <row r="229" spans="2:4">
      <c r="B229" s="11">
        <v>1988</v>
      </c>
      <c r="C229" s="11">
        <v>4</v>
      </c>
      <c r="D229" s="11">
        <v>47.975000000000001</v>
      </c>
    </row>
    <row r="230" spans="2:4">
      <c r="B230" s="11">
        <v>1988</v>
      </c>
      <c r="C230" s="11">
        <v>5</v>
      </c>
      <c r="D230" s="11">
        <v>57.292499999999997</v>
      </c>
    </row>
    <row r="231" spans="2:4">
      <c r="B231" s="11">
        <v>1988</v>
      </c>
      <c r="C231" s="11">
        <v>6</v>
      </c>
      <c r="D231" s="11">
        <v>65.067499999999995</v>
      </c>
    </row>
    <row r="232" spans="2:4">
      <c r="B232" s="11">
        <v>1988</v>
      </c>
      <c r="C232" s="11">
        <v>7</v>
      </c>
      <c r="D232" s="11">
        <v>63.16</v>
      </c>
    </row>
    <row r="233" spans="2:4">
      <c r="B233" s="11">
        <v>1988</v>
      </c>
      <c r="C233" s="11">
        <v>8</v>
      </c>
      <c r="D233" s="11">
        <v>62.92</v>
      </c>
    </row>
    <row r="234" spans="2:4">
      <c r="B234" s="11">
        <v>1988</v>
      </c>
      <c r="C234" s="11">
        <v>9</v>
      </c>
      <c r="D234" s="11">
        <v>60.41</v>
      </c>
    </row>
    <row r="235" spans="2:4">
      <c r="B235" s="11">
        <v>1988</v>
      </c>
      <c r="C235" s="11">
        <v>10</v>
      </c>
      <c r="D235" s="11">
        <v>59.35</v>
      </c>
    </row>
    <row r="236" spans="2:4">
      <c r="B236" s="11">
        <v>1988</v>
      </c>
      <c r="C236" s="11">
        <v>11</v>
      </c>
      <c r="D236" s="11">
        <v>61.012500000000003</v>
      </c>
    </row>
    <row r="237" spans="2:4">
      <c r="B237" s="11">
        <v>1988</v>
      </c>
      <c r="C237" s="11">
        <v>12</v>
      </c>
      <c r="D237" s="11">
        <v>62.947499999999998</v>
      </c>
    </row>
    <row r="238" spans="2:4">
      <c r="B238" s="11">
        <v>1988</v>
      </c>
      <c r="C238" s="11">
        <v>13</v>
      </c>
      <c r="D238" s="11">
        <v>68.002499999999998</v>
      </c>
    </row>
    <row r="239" spans="2:4">
      <c r="B239" s="11">
        <v>1988</v>
      </c>
      <c r="C239" s="11">
        <v>14</v>
      </c>
      <c r="D239" s="11">
        <v>64.007499999999993</v>
      </c>
    </row>
    <row r="240" spans="2:4">
      <c r="B240" s="11">
        <v>1989</v>
      </c>
      <c r="C240" s="11">
        <v>1</v>
      </c>
      <c r="D240" s="11">
        <v>17.335000000000001</v>
      </c>
    </row>
    <row r="241" spans="2:4">
      <c r="B241" s="11">
        <v>1989</v>
      </c>
      <c r="C241" s="11">
        <v>2</v>
      </c>
      <c r="D241" s="11">
        <v>18.09</v>
      </c>
    </row>
    <row r="242" spans="2:4">
      <c r="B242" s="11">
        <v>1989</v>
      </c>
      <c r="C242" s="11">
        <v>3</v>
      </c>
      <c r="D242" s="11">
        <v>34.727499999999999</v>
      </c>
    </row>
    <row r="243" spans="2:4">
      <c r="B243" s="11">
        <v>1989</v>
      </c>
      <c r="C243" s="11">
        <v>4</v>
      </c>
      <c r="D243" s="11">
        <v>37.51</v>
      </c>
    </row>
    <row r="244" spans="2:4">
      <c r="B244" s="11">
        <v>1989</v>
      </c>
      <c r="C244" s="11">
        <v>5</v>
      </c>
      <c r="D244" s="11">
        <v>39.534999999999997</v>
      </c>
    </row>
    <row r="245" spans="2:4">
      <c r="B245" s="11">
        <v>1989</v>
      </c>
      <c r="C245" s="11">
        <v>6</v>
      </c>
      <c r="D245" s="11">
        <v>42.4375</v>
      </c>
    </row>
    <row r="246" spans="2:4">
      <c r="B246" s="11">
        <v>1989</v>
      </c>
      <c r="C246" s="11">
        <v>7</v>
      </c>
      <c r="D246" s="11">
        <v>40.322499999999998</v>
      </c>
    </row>
    <row r="247" spans="2:4">
      <c r="B247" s="11">
        <v>1989</v>
      </c>
      <c r="C247" s="11">
        <v>8</v>
      </c>
      <c r="D247" s="11">
        <v>42.5</v>
      </c>
    </row>
    <row r="248" spans="2:4">
      <c r="B248" s="11">
        <v>1989</v>
      </c>
      <c r="C248" s="11">
        <v>9</v>
      </c>
      <c r="D248" s="11">
        <v>41.23</v>
      </c>
    </row>
    <row r="249" spans="2:4">
      <c r="B249" s="11">
        <v>1989</v>
      </c>
      <c r="C249" s="11">
        <v>10</v>
      </c>
      <c r="D249" s="11">
        <v>40.717500000000001</v>
      </c>
    </row>
    <row r="250" spans="2:4">
      <c r="B250" s="11">
        <v>1989</v>
      </c>
      <c r="C250" s="11">
        <v>11</v>
      </c>
      <c r="D250" s="11">
        <v>37.842500000000001</v>
      </c>
    </row>
    <row r="251" spans="2:4">
      <c r="B251" s="11">
        <v>1989</v>
      </c>
      <c r="C251" s="11">
        <v>12</v>
      </c>
      <c r="D251" s="11">
        <v>38.69</v>
      </c>
    </row>
    <row r="252" spans="2:4">
      <c r="B252" s="11">
        <v>1989</v>
      </c>
      <c r="C252" s="11">
        <v>13</v>
      </c>
      <c r="D252" s="11">
        <v>37.42</v>
      </c>
    </row>
    <row r="253" spans="2:4">
      <c r="B253" s="11">
        <v>1989</v>
      </c>
      <c r="C253" s="11">
        <v>14</v>
      </c>
      <c r="D253" s="11">
        <v>45.857500000000002</v>
      </c>
    </row>
    <row r="254" spans="2:4">
      <c r="B254" s="11">
        <v>1990</v>
      </c>
      <c r="C254" s="11">
        <v>1</v>
      </c>
      <c r="D254" s="11">
        <v>27.377500000000001</v>
      </c>
    </row>
    <row r="255" spans="2:4">
      <c r="B255" s="11">
        <v>1990</v>
      </c>
      <c r="C255" s="11">
        <v>2</v>
      </c>
      <c r="D255" s="11">
        <v>26.4375</v>
      </c>
    </row>
    <row r="256" spans="2:4">
      <c r="B256" s="11">
        <v>1990</v>
      </c>
      <c r="C256" s="11">
        <v>3</v>
      </c>
      <c r="D256" s="11">
        <v>41.832500000000003</v>
      </c>
    </row>
    <row r="257" spans="2:4">
      <c r="B257" s="11">
        <v>1990</v>
      </c>
      <c r="C257" s="11">
        <v>4</v>
      </c>
      <c r="D257" s="11">
        <v>48.46</v>
      </c>
    </row>
    <row r="258" spans="2:4">
      <c r="B258" s="11">
        <v>1990</v>
      </c>
      <c r="C258" s="11">
        <v>5</v>
      </c>
      <c r="D258" s="11">
        <v>49.274999999999999</v>
      </c>
    </row>
    <row r="259" spans="2:4">
      <c r="B259" s="11">
        <v>1990</v>
      </c>
      <c r="C259" s="11">
        <v>6</v>
      </c>
      <c r="D259" s="11">
        <v>48.28</v>
      </c>
    </row>
    <row r="260" spans="2:4">
      <c r="B260" s="11">
        <v>1990</v>
      </c>
      <c r="C260" s="11">
        <v>7</v>
      </c>
      <c r="D260" s="11">
        <v>43.862499999999997</v>
      </c>
    </row>
    <row r="261" spans="2:4">
      <c r="B261" s="11">
        <v>1990</v>
      </c>
      <c r="C261" s="11">
        <v>8</v>
      </c>
      <c r="D261" s="11">
        <v>50.91</v>
      </c>
    </row>
    <row r="262" spans="2:4">
      <c r="B262" s="11">
        <v>1990</v>
      </c>
      <c r="C262" s="11">
        <v>9</v>
      </c>
      <c r="D262" s="11">
        <v>50.85</v>
      </c>
    </row>
    <row r="263" spans="2:4">
      <c r="B263" s="11">
        <v>1990</v>
      </c>
      <c r="C263" s="11">
        <v>10</v>
      </c>
      <c r="D263" s="11">
        <v>53.875</v>
      </c>
    </row>
    <row r="264" spans="2:4">
      <c r="B264" s="11">
        <v>1990</v>
      </c>
      <c r="C264" s="11">
        <v>11</v>
      </c>
      <c r="D264" s="11">
        <v>48.672499999999999</v>
      </c>
    </row>
    <row r="265" spans="2:4">
      <c r="B265" s="11">
        <v>1990</v>
      </c>
      <c r="C265" s="11">
        <v>12</v>
      </c>
      <c r="D265" s="11">
        <v>52.18</v>
      </c>
    </row>
    <row r="266" spans="2:4">
      <c r="B266" s="11">
        <v>1990</v>
      </c>
      <c r="C266" s="11">
        <v>13</v>
      </c>
      <c r="D266" s="11">
        <v>33.487499999999997</v>
      </c>
    </row>
    <row r="267" spans="2:4">
      <c r="B267" s="11">
        <v>1990</v>
      </c>
      <c r="C267" s="11">
        <v>14</v>
      </c>
      <c r="D267" s="11">
        <v>53.327500000000001</v>
      </c>
    </row>
    <row r="268" spans="2:4">
      <c r="B268" s="11">
        <v>1991</v>
      </c>
      <c r="C268" s="11">
        <v>1</v>
      </c>
      <c r="D268" s="11">
        <v>23.412500000000001</v>
      </c>
    </row>
    <row r="269" spans="2:4">
      <c r="B269" s="11">
        <v>1991</v>
      </c>
      <c r="C269" s="11">
        <v>2</v>
      </c>
      <c r="D269" s="11">
        <v>22.655000000000001</v>
      </c>
    </row>
    <row r="270" spans="2:4">
      <c r="B270" s="11">
        <v>1991</v>
      </c>
      <c r="C270" s="11">
        <v>3</v>
      </c>
      <c r="D270" s="11">
        <v>27.195</v>
      </c>
    </row>
    <row r="271" spans="2:4">
      <c r="B271" s="11">
        <v>1991</v>
      </c>
      <c r="C271" s="11">
        <v>4</v>
      </c>
      <c r="D271" s="11">
        <v>28.1325</v>
      </c>
    </row>
    <row r="272" spans="2:4">
      <c r="B272" s="11">
        <v>1991</v>
      </c>
      <c r="C272" s="11">
        <v>5</v>
      </c>
      <c r="D272" s="11">
        <v>28.98</v>
      </c>
    </row>
    <row r="273" spans="2:4">
      <c r="B273" s="11">
        <v>1991</v>
      </c>
      <c r="C273" s="11">
        <v>6</v>
      </c>
      <c r="D273" s="11">
        <v>27.83</v>
      </c>
    </row>
    <row r="274" spans="2:4">
      <c r="B274" s="11">
        <v>1991</v>
      </c>
      <c r="C274" s="11">
        <v>7</v>
      </c>
      <c r="D274" s="11">
        <v>29.49</v>
      </c>
    </row>
    <row r="275" spans="2:4">
      <c r="B275" s="11">
        <v>1991</v>
      </c>
      <c r="C275" s="11">
        <v>8</v>
      </c>
      <c r="D275" s="11">
        <v>29.767499999999998</v>
      </c>
    </row>
    <row r="276" spans="2:4">
      <c r="B276" s="11">
        <v>1991</v>
      </c>
      <c r="C276" s="11">
        <v>9</v>
      </c>
      <c r="D276" s="11">
        <v>29.1</v>
      </c>
    </row>
    <row r="277" spans="2:4">
      <c r="B277" s="11">
        <v>1991</v>
      </c>
      <c r="C277" s="11">
        <v>10</v>
      </c>
      <c r="D277" s="11">
        <v>29.28</v>
      </c>
    </row>
    <row r="278" spans="2:4">
      <c r="B278" s="11">
        <v>1991</v>
      </c>
      <c r="C278" s="11">
        <v>11</v>
      </c>
      <c r="D278" s="11">
        <v>30.34</v>
      </c>
    </row>
    <row r="279" spans="2:4">
      <c r="B279" s="11">
        <v>1991</v>
      </c>
      <c r="C279" s="11">
        <v>12</v>
      </c>
      <c r="D279" s="11">
        <v>29.765000000000001</v>
      </c>
    </row>
    <row r="280" spans="2:4">
      <c r="B280" s="11">
        <v>1991</v>
      </c>
      <c r="C280" s="11">
        <v>13</v>
      </c>
      <c r="D280" s="11">
        <v>26.4375</v>
      </c>
    </row>
    <row r="281" spans="2:4">
      <c r="B281" s="11">
        <v>1991</v>
      </c>
      <c r="C281" s="11">
        <v>14</v>
      </c>
      <c r="D281" s="11">
        <v>31.22</v>
      </c>
    </row>
    <row r="282" spans="2:4">
      <c r="B282" s="11">
        <v>1992</v>
      </c>
      <c r="C282" s="11">
        <v>1</v>
      </c>
      <c r="D282" s="11">
        <v>20.161625000000001</v>
      </c>
    </row>
    <row r="283" spans="2:4">
      <c r="B283" s="11">
        <v>1992</v>
      </c>
      <c r="C283" s="11">
        <v>2</v>
      </c>
      <c r="D283" s="11">
        <v>17.889849999999999</v>
      </c>
    </row>
    <row r="284" spans="2:4">
      <c r="B284" s="11">
        <v>1992</v>
      </c>
      <c r="C284" s="11">
        <v>3</v>
      </c>
      <c r="D284" s="11">
        <v>27.730174999999999</v>
      </c>
    </row>
    <row r="285" spans="2:4">
      <c r="B285" s="11">
        <v>1992</v>
      </c>
      <c r="C285" s="11">
        <v>4</v>
      </c>
      <c r="D285" s="11">
        <v>34.530374999999999</v>
      </c>
    </row>
    <row r="286" spans="2:4">
      <c r="B286" s="11">
        <v>1992</v>
      </c>
      <c r="C286" s="11">
        <v>5</v>
      </c>
      <c r="D286" s="11">
        <v>38.242049999999999</v>
      </c>
    </row>
    <row r="287" spans="2:4">
      <c r="B287" s="11">
        <v>1992</v>
      </c>
      <c r="C287" s="11">
        <v>6</v>
      </c>
      <c r="D287" s="11">
        <v>41.678449999999998</v>
      </c>
    </row>
    <row r="288" spans="2:4">
      <c r="B288" s="11">
        <v>1992</v>
      </c>
      <c r="C288" s="11">
        <v>7</v>
      </c>
      <c r="D288" s="11">
        <v>38.747225</v>
      </c>
    </row>
    <row r="289" spans="2:4">
      <c r="B289" s="11">
        <v>1992</v>
      </c>
      <c r="C289" s="11">
        <v>8</v>
      </c>
      <c r="D289" s="11">
        <v>42.582925000000003</v>
      </c>
    </row>
    <row r="290" spans="2:4">
      <c r="B290" s="11">
        <v>1992</v>
      </c>
      <c r="C290" s="11">
        <v>9</v>
      </c>
      <c r="D290" s="11">
        <v>39.122324999999996</v>
      </c>
    </row>
    <row r="291" spans="2:4">
      <c r="B291" s="11">
        <v>1992</v>
      </c>
      <c r="C291" s="11">
        <v>10</v>
      </c>
      <c r="D291" s="11">
        <v>37.473700000000001</v>
      </c>
    </row>
    <row r="292" spans="2:4">
      <c r="B292" s="11">
        <v>1992</v>
      </c>
      <c r="C292" s="11">
        <v>11</v>
      </c>
      <c r="D292" s="11">
        <v>40.45635</v>
      </c>
    </row>
    <row r="293" spans="2:4">
      <c r="B293" s="11">
        <v>1992</v>
      </c>
      <c r="C293" s="11">
        <v>12</v>
      </c>
      <c r="D293" s="11">
        <v>41.073450000000001</v>
      </c>
    </row>
    <row r="294" spans="2:4">
      <c r="B294" s="11">
        <v>1992</v>
      </c>
      <c r="C294" s="11">
        <v>13</v>
      </c>
      <c r="D294" s="11">
        <v>37.576549999999997</v>
      </c>
    </row>
    <row r="295" spans="2:4">
      <c r="B295" s="11">
        <v>1992</v>
      </c>
      <c r="C295" s="11">
        <v>14</v>
      </c>
      <c r="D295" s="11">
        <v>41.251925</v>
      </c>
    </row>
    <row r="296" spans="2:4">
      <c r="B296" s="11">
        <v>1993</v>
      </c>
      <c r="C296" s="11">
        <v>1</v>
      </c>
      <c r="D296" s="11">
        <v>19.3721</v>
      </c>
    </row>
    <row r="297" spans="2:4">
      <c r="B297" s="11">
        <v>1993</v>
      </c>
      <c r="C297" s="11">
        <v>2</v>
      </c>
      <c r="D297" s="11">
        <v>17.15175</v>
      </c>
    </row>
    <row r="298" spans="2:4">
      <c r="B298" s="11">
        <v>1993</v>
      </c>
      <c r="C298" s="11">
        <v>3</v>
      </c>
      <c r="D298" s="11">
        <v>24.438974999999999</v>
      </c>
    </row>
    <row r="299" spans="2:4">
      <c r="B299" s="11">
        <v>1993</v>
      </c>
      <c r="C299" s="11">
        <v>4</v>
      </c>
      <c r="D299" s="11">
        <v>31.611249999999998</v>
      </c>
    </row>
    <row r="300" spans="2:4">
      <c r="B300" s="11">
        <v>1993</v>
      </c>
      <c r="C300" s="11">
        <v>5</v>
      </c>
      <c r="D300" s="11">
        <v>37.047175000000003</v>
      </c>
    </row>
    <row r="301" spans="2:4">
      <c r="B301" s="11">
        <v>1993</v>
      </c>
      <c r="C301" s="11">
        <v>6</v>
      </c>
      <c r="D301" s="11">
        <v>43.526724999999999</v>
      </c>
    </row>
    <row r="302" spans="2:4">
      <c r="B302" s="11">
        <v>1993</v>
      </c>
      <c r="C302" s="11">
        <v>7</v>
      </c>
      <c r="D302" s="11">
        <v>36.318150000000003</v>
      </c>
    </row>
    <row r="303" spans="2:4">
      <c r="B303" s="11">
        <v>1993</v>
      </c>
      <c r="C303" s="11">
        <v>8</v>
      </c>
      <c r="D303" s="11">
        <v>38.841000000000001</v>
      </c>
    </row>
    <row r="304" spans="2:4">
      <c r="B304" s="11">
        <v>1993</v>
      </c>
      <c r="C304" s="11">
        <v>9</v>
      </c>
      <c r="D304" s="11">
        <v>36.154800000000002</v>
      </c>
    </row>
    <row r="305" spans="2:4">
      <c r="B305" s="11">
        <v>1993</v>
      </c>
      <c r="C305" s="11">
        <v>10</v>
      </c>
      <c r="D305" s="11">
        <v>35.501399999999997</v>
      </c>
    </row>
    <row r="306" spans="2:4">
      <c r="B306" s="11">
        <v>1993</v>
      </c>
      <c r="C306" s="11">
        <v>11</v>
      </c>
      <c r="D306" s="11">
        <v>33.964700000000001</v>
      </c>
    </row>
    <row r="307" spans="2:4">
      <c r="B307" s="11">
        <v>1993</v>
      </c>
      <c r="C307" s="11">
        <v>12</v>
      </c>
      <c r="D307" s="11">
        <v>36.572249999999997</v>
      </c>
    </row>
    <row r="308" spans="2:4">
      <c r="B308" s="11">
        <v>1993</v>
      </c>
      <c r="C308" s="11">
        <v>13</v>
      </c>
      <c r="D308" s="11">
        <v>36.076149999999998</v>
      </c>
    </row>
    <row r="309" spans="2:4">
      <c r="B309" s="11">
        <v>1993</v>
      </c>
      <c r="C309" s="11">
        <v>14</v>
      </c>
      <c r="D309" s="11">
        <v>37.083475</v>
      </c>
    </row>
    <row r="310" spans="2:4">
      <c r="B310" s="11">
        <v>1994</v>
      </c>
      <c r="C310" s="11">
        <v>1</v>
      </c>
      <c r="D310" s="11">
        <v>10.862774999999999</v>
      </c>
    </row>
    <row r="311" spans="2:4">
      <c r="B311" s="11">
        <v>1994</v>
      </c>
      <c r="C311" s="11">
        <v>2</v>
      </c>
      <c r="D311" s="11">
        <v>11.092675</v>
      </c>
    </row>
    <row r="312" spans="2:4">
      <c r="B312" s="11">
        <v>1994</v>
      </c>
      <c r="C312" s="11">
        <v>3</v>
      </c>
      <c r="D312" s="11">
        <v>16.952100000000002</v>
      </c>
    </row>
    <row r="313" spans="2:4">
      <c r="B313" s="11">
        <v>1994</v>
      </c>
      <c r="C313" s="11">
        <v>4</v>
      </c>
      <c r="D313" s="11">
        <v>22.569524999999999</v>
      </c>
    </row>
    <row r="314" spans="2:4">
      <c r="B314" s="11">
        <v>1994</v>
      </c>
      <c r="C314" s="11">
        <v>5</v>
      </c>
      <c r="D314" s="11">
        <v>33.002749999999999</v>
      </c>
    </row>
    <row r="315" spans="2:4">
      <c r="B315" s="11">
        <v>1994</v>
      </c>
      <c r="C315" s="11">
        <v>6</v>
      </c>
      <c r="D315" s="11">
        <v>36.408900000000003</v>
      </c>
    </row>
    <row r="316" spans="2:4">
      <c r="B316" s="11">
        <v>1994</v>
      </c>
      <c r="C316" s="11">
        <v>7</v>
      </c>
      <c r="D316" s="11">
        <v>45.314500000000002</v>
      </c>
    </row>
    <row r="317" spans="2:4">
      <c r="B317" s="11">
        <v>1994</v>
      </c>
      <c r="C317" s="11">
        <v>8</v>
      </c>
      <c r="D317" s="11">
        <v>34.115949999999998</v>
      </c>
    </row>
    <row r="318" spans="2:4">
      <c r="B318" s="11">
        <v>1994</v>
      </c>
      <c r="C318" s="11">
        <v>9</v>
      </c>
      <c r="D318" s="11">
        <v>30.960875000000001</v>
      </c>
    </row>
    <row r="319" spans="2:4">
      <c r="B319" s="11">
        <v>1994</v>
      </c>
      <c r="C319" s="11">
        <v>10</v>
      </c>
      <c r="D319" s="11">
        <v>30.594850000000001</v>
      </c>
    </row>
    <row r="320" spans="2:4">
      <c r="B320" s="11">
        <v>1994</v>
      </c>
      <c r="C320" s="11">
        <v>11</v>
      </c>
      <c r="D320" s="11">
        <v>32.787975000000003</v>
      </c>
    </row>
    <row r="321" spans="2:4">
      <c r="B321" s="11">
        <v>1994</v>
      </c>
      <c r="C321" s="11">
        <v>12</v>
      </c>
      <c r="D321" s="11">
        <v>33.353650000000002</v>
      </c>
    </row>
    <row r="322" spans="2:4">
      <c r="B322" s="11">
        <v>1994</v>
      </c>
      <c r="C322" s="11">
        <v>13</v>
      </c>
      <c r="D322" s="11">
        <v>38.986199999999997</v>
      </c>
    </row>
    <row r="323" spans="2:4">
      <c r="B323" s="11">
        <v>1994</v>
      </c>
      <c r="C323" s="11">
        <v>14</v>
      </c>
      <c r="D323" s="11">
        <v>33.05115</v>
      </c>
    </row>
    <row r="324" spans="2:4">
      <c r="B324" s="11">
        <v>1995</v>
      </c>
      <c r="C324" s="11">
        <v>1</v>
      </c>
      <c r="D324" s="11">
        <v>28.067793900000002</v>
      </c>
    </row>
    <row r="325" spans="2:4">
      <c r="B325" s="11">
        <v>1995</v>
      </c>
      <c r="C325" s="11">
        <v>2</v>
      </c>
      <c r="D325" s="11">
        <v>29.3863178</v>
      </c>
    </row>
    <row r="326" spans="2:4">
      <c r="B326" s="11">
        <v>1995</v>
      </c>
      <c r="C326" s="11">
        <v>3</v>
      </c>
      <c r="D326" s="11">
        <v>34.151904199999997</v>
      </c>
    </row>
    <row r="327" spans="2:4">
      <c r="B327" s="11">
        <v>1995</v>
      </c>
      <c r="C327" s="11">
        <v>4</v>
      </c>
      <c r="D327" s="11">
        <v>37.860841899999997</v>
      </c>
    </row>
    <row r="328" spans="2:4">
      <c r="B328" s="11">
        <v>1995</v>
      </c>
      <c r="C328" s="11">
        <v>5</v>
      </c>
      <c r="D328" s="11">
        <v>41.355914499999997</v>
      </c>
    </row>
    <row r="329" spans="2:4">
      <c r="B329" s="11">
        <v>1995</v>
      </c>
      <c r="C329" s="11">
        <v>6</v>
      </c>
      <c r="D329" s="11">
        <v>43.472783399999997</v>
      </c>
    </row>
    <row r="330" spans="2:4">
      <c r="B330" s="11">
        <v>1995</v>
      </c>
      <c r="C330" s="11">
        <v>7</v>
      </c>
      <c r="D330" s="11">
        <v>45.956331800000001</v>
      </c>
    </row>
    <row r="331" spans="2:4">
      <c r="B331" s="11">
        <v>1995</v>
      </c>
      <c r="C331" s="11">
        <v>8</v>
      </c>
      <c r="D331" s="11">
        <v>36.012692399999999</v>
      </c>
    </row>
    <row r="332" spans="2:4">
      <c r="B332" s="11">
        <v>1995</v>
      </c>
      <c r="C332" s="11">
        <v>9</v>
      </c>
      <c r="D332" s="11">
        <v>41.966387699999999</v>
      </c>
    </row>
    <row r="333" spans="2:4">
      <c r="B333" s="11">
        <v>1995</v>
      </c>
      <c r="C333" s="11">
        <v>10</v>
      </c>
      <c r="D333" s="11">
        <v>42.7407836</v>
      </c>
    </row>
    <row r="334" spans="2:4">
      <c r="B334" s="11">
        <v>1995</v>
      </c>
      <c r="C334" s="11">
        <v>11</v>
      </c>
      <c r="D334" s="11">
        <v>41.160686499999997</v>
      </c>
    </row>
    <row r="335" spans="2:4">
      <c r="B335" s="11">
        <v>1995</v>
      </c>
      <c r="C335" s="11">
        <v>12</v>
      </c>
      <c r="D335" s="11">
        <v>43.152838799999998</v>
      </c>
    </row>
    <row r="336" spans="2:4">
      <c r="B336" s="11">
        <v>1995</v>
      </c>
      <c r="C336" s="11">
        <v>13</v>
      </c>
      <c r="D336" s="11">
        <v>44.522668099999997</v>
      </c>
    </row>
    <row r="337" spans="2:4">
      <c r="B337" s="11">
        <v>1995</v>
      </c>
      <c r="C337" s="11">
        <v>14</v>
      </c>
      <c r="D337" s="11">
        <v>42.404623299999997</v>
      </c>
    </row>
    <row r="338" spans="2:4">
      <c r="B338" s="11">
        <v>1996</v>
      </c>
      <c r="C338" s="11">
        <v>1</v>
      </c>
      <c r="D338" s="11">
        <v>17.714815000000002</v>
      </c>
    </row>
    <row r="339" spans="2:4">
      <c r="B339" s="11">
        <v>1996</v>
      </c>
      <c r="C339" s="11">
        <v>2</v>
      </c>
      <c r="D339" s="11">
        <v>18.013653699999999</v>
      </c>
    </row>
    <row r="340" spans="2:4">
      <c r="B340" s="11">
        <v>1996</v>
      </c>
      <c r="C340" s="11">
        <v>3</v>
      </c>
      <c r="D340" s="11">
        <v>23.828939500000001</v>
      </c>
    </row>
    <row r="341" spans="2:4">
      <c r="B341" s="11">
        <v>1996</v>
      </c>
      <c r="C341" s="11">
        <v>4</v>
      </c>
      <c r="D341" s="11">
        <v>27.289170599999999</v>
      </c>
    </row>
    <row r="342" spans="2:4">
      <c r="B342" s="11">
        <v>1996</v>
      </c>
      <c r="C342" s="11">
        <v>5</v>
      </c>
      <c r="D342" s="11">
        <v>26.554293900000001</v>
      </c>
    </row>
    <row r="343" spans="2:4">
      <c r="B343" s="11">
        <v>1996</v>
      </c>
      <c r="C343" s="11">
        <v>6</v>
      </c>
      <c r="D343" s="11">
        <v>34.885923200000001</v>
      </c>
    </row>
    <row r="344" spans="2:4">
      <c r="B344" s="11">
        <v>1996</v>
      </c>
      <c r="C344" s="11">
        <v>7</v>
      </c>
      <c r="D344" s="11">
        <v>38.762908000000003</v>
      </c>
    </row>
    <row r="345" spans="2:4">
      <c r="B345" s="11">
        <v>1996</v>
      </c>
      <c r="C345" s="11">
        <v>8</v>
      </c>
      <c r="D345" s="11">
        <v>26.472024000000001</v>
      </c>
    </row>
    <row r="346" spans="2:4">
      <c r="B346" s="11">
        <v>1996</v>
      </c>
      <c r="C346" s="11">
        <v>9</v>
      </c>
      <c r="D346" s="11">
        <v>33.221748900000001</v>
      </c>
    </row>
    <row r="347" spans="2:4">
      <c r="B347" s="11">
        <v>1996</v>
      </c>
      <c r="C347" s="11">
        <v>10</v>
      </c>
      <c r="D347" s="11">
        <v>35.312904699999997</v>
      </c>
    </row>
    <row r="348" spans="2:4">
      <c r="B348" s="11">
        <v>1996</v>
      </c>
      <c r="C348" s="11">
        <v>11</v>
      </c>
      <c r="D348" s="11">
        <v>37.337943899999999</v>
      </c>
    </row>
    <row r="349" spans="2:4">
      <c r="B349" s="11">
        <v>1996</v>
      </c>
      <c r="C349" s="11">
        <v>12</v>
      </c>
      <c r="D349" s="11">
        <v>34.943121499999997</v>
      </c>
    </row>
    <row r="350" spans="2:4">
      <c r="B350" s="11">
        <v>1996</v>
      </c>
      <c r="C350" s="11">
        <v>13</v>
      </c>
      <c r="D350" s="11">
        <v>34.538043600000002</v>
      </c>
    </row>
    <row r="351" spans="2:4">
      <c r="B351" s="11">
        <v>1996</v>
      </c>
      <c r="C351" s="11">
        <v>14</v>
      </c>
      <c r="D351" s="11">
        <v>30.2102231</v>
      </c>
    </row>
    <row r="352" spans="2:4">
      <c r="B352" s="11">
        <v>1997</v>
      </c>
      <c r="C352" s="11">
        <v>1</v>
      </c>
      <c r="D352" s="11">
        <v>21.2334341</v>
      </c>
    </row>
    <row r="353" spans="2:4">
      <c r="B353" s="11">
        <v>1997</v>
      </c>
      <c r="C353" s="11">
        <v>2</v>
      </c>
      <c r="D353" s="11">
        <v>18.807725399999999</v>
      </c>
    </row>
    <row r="354" spans="2:4">
      <c r="B354" s="11">
        <v>1997</v>
      </c>
      <c r="C354" s="11">
        <v>3</v>
      </c>
      <c r="D354" s="11">
        <v>28.098376500000001</v>
      </c>
    </row>
    <row r="355" spans="2:4">
      <c r="B355" s="11">
        <v>1997</v>
      </c>
      <c r="C355" s="11">
        <v>4</v>
      </c>
      <c r="D355" s="11">
        <v>29.164850399999999</v>
      </c>
    </row>
    <row r="356" spans="2:4">
      <c r="B356" s="11">
        <v>1997</v>
      </c>
      <c r="C356" s="11">
        <v>5</v>
      </c>
      <c r="D356" s="11">
        <v>37.790983799999999</v>
      </c>
    </row>
    <row r="357" spans="2:4">
      <c r="B357" s="11">
        <v>1997</v>
      </c>
      <c r="C357" s="11">
        <v>6</v>
      </c>
      <c r="D357" s="11">
        <v>44.127016900000001</v>
      </c>
    </row>
    <row r="358" spans="2:4">
      <c r="B358" s="11">
        <v>1997</v>
      </c>
      <c r="C358" s="11">
        <v>7</v>
      </c>
      <c r="D358" s="11">
        <v>53.167639800000003</v>
      </c>
    </row>
    <row r="359" spans="2:4">
      <c r="B359" s="11">
        <v>1997</v>
      </c>
      <c r="C359" s="11">
        <v>8</v>
      </c>
      <c r="D359" s="11">
        <v>43.230431799999998</v>
      </c>
    </row>
    <row r="360" spans="2:4">
      <c r="B360" s="11">
        <v>1997</v>
      </c>
      <c r="C360" s="11">
        <v>9</v>
      </c>
      <c r="D360" s="11">
        <v>42.328884899999998</v>
      </c>
    </row>
    <row r="361" spans="2:4">
      <c r="B361" s="11">
        <v>1997</v>
      </c>
      <c r="C361" s="11">
        <v>10</v>
      </c>
      <c r="D361" s="11">
        <v>36.354422300000003</v>
      </c>
    </row>
    <row r="362" spans="2:4">
      <c r="B362" s="11">
        <v>1997</v>
      </c>
      <c r="C362" s="11">
        <v>11</v>
      </c>
      <c r="D362" s="11">
        <v>37.647171800000002</v>
      </c>
    </row>
    <row r="363" spans="2:4">
      <c r="B363" s="11">
        <v>1997</v>
      </c>
      <c r="C363" s="11">
        <v>12</v>
      </c>
      <c r="D363" s="11">
        <v>41.439318200000002</v>
      </c>
    </row>
    <row r="364" spans="2:4">
      <c r="B364" s="11">
        <v>1997</v>
      </c>
      <c r="C364" s="11">
        <v>13</v>
      </c>
      <c r="D364" s="11">
        <v>52.249962699999998</v>
      </c>
    </row>
    <row r="365" spans="2:4">
      <c r="B365" s="11">
        <v>1997</v>
      </c>
      <c r="C365" s="11">
        <v>14</v>
      </c>
      <c r="D365" s="11">
        <v>40.570995699999997</v>
      </c>
    </row>
    <row r="366" spans="2:4">
      <c r="B366" s="11">
        <v>1998</v>
      </c>
      <c r="C366" s="11">
        <v>1</v>
      </c>
      <c r="D366" s="11">
        <v>23.219042300000002</v>
      </c>
    </row>
    <row r="367" spans="2:4">
      <c r="B367" s="11">
        <v>1998</v>
      </c>
      <c r="C367" s="11">
        <v>2</v>
      </c>
      <c r="D367" s="11">
        <v>28.463773799999998</v>
      </c>
    </row>
    <row r="368" spans="2:4">
      <c r="B368" s="11">
        <v>1998</v>
      </c>
      <c r="C368" s="11">
        <v>3</v>
      </c>
      <c r="D368" s="11">
        <v>32.7265467</v>
      </c>
    </row>
    <row r="369" spans="2:4">
      <c r="B369" s="11">
        <v>1998</v>
      </c>
      <c r="C369" s="11">
        <v>4</v>
      </c>
      <c r="D369" s="11">
        <v>41.185587699999999</v>
      </c>
    </row>
    <row r="370" spans="2:4">
      <c r="B370" s="11">
        <v>1998</v>
      </c>
      <c r="C370" s="11">
        <v>5</v>
      </c>
      <c r="D370" s="11">
        <v>52.240373900000002</v>
      </c>
    </row>
    <row r="371" spans="2:4">
      <c r="B371" s="11">
        <v>1998</v>
      </c>
      <c r="C371" s="11">
        <v>6</v>
      </c>
      <c r="D371" s="11">
        <v>53.455328000000002</v>
      </c>
    </row>
    <row r="372" spans="2:4">
      <c r="B372" s="11">
        <v>1998</v>
      </c>
      <c r="C372" s="11">
        <v>7</v>
      </c>
      <c r="D372" s="11">
        <v>56.251839099999998</v>
      </c>
    </row>
    <row r="373" spans="2:4">
      <c r="B373" s="11">
        <v>1998</v>
      </c>
      <c r="C373" s="11">
        <v>8</v>
      </c>
      <c r="D373" s="11">
        <v>40.863692100000002</v>
      </c>
    </row>
    <row r="374" spans="2:4">
      <c r="B374" s="11">
        <v>1998</v>
      </c>
      <c r="C374" s="11">
        <v>9</v>
      </c>
      <c r="D374" s="11">
        <v>48.0939032</v>
      </c>
    </row>
    <row r="375" spans="2:4">
      <c r="B375" s="11">
        <v>1998</v>
      </c>
      <c r="C375" s="11">
        <v>10</v>
      </c>
      <c r="D375" s="11">
        <v>52.806032399999999</v>
      </c>
    </row>
    <row r="376" spans="2:4">
      <c r="B376" s="11">
        <v>1998</v>
      </c>
      <c r="C376" s="11">
        <v>11</v>
      </c>
      <c r="D376" s="11">
        <v>54.654971400000001</v>
      </c>
    </row>
    <row r="377" spans="2:4">
      <c r="B377" s="11">
        <v>1998</v>
      </c>
      <c r="C377" s="11">
        <v>12</v>
      </c>
      <c r="D377" s="11">
        <v>53.522302600000003</v>
      </c>
    </row>
    <row r="378" spans="2:4">
      <c r="B378" s="11">
        <v>1998</v>
      </c>
      <c r="C378" s="11">
        <v>13</v>
      </c>
      <c r="D378" s="11">
        <v>58.929305599999999</v>
      </c>
    </row>
    <row r="379" spans="2:4">
      <c r="B379" s="11">
        <v>1998</v>
      </c>
      <c r="C379" s="11">
        <v>14</v>
      </c>
      <c r="D379" s="11">
        <v>48.263091099999997</v>
      </c>
    </row>
    <row r="380" spans="2:4">
      <c r="B380" s="11">
        <v>1999</v>
      </c>
      <c r="C380" s="11">
        <v>1</v>
      </c>
      <c r="D380" s="11">
        <v>14.5428867</v>
      </c>
    </row>
    <row r="381" spans="2:4">
      <c r="B381" s="11">
        <v>1999</v>
      </c>
      <c r="C381" s="11">
        <v>2</v>
      </c>
      <c r="D381" s="11">
        <v>19.1843906</v>
      </c>
    </row>
    <row r="382" spans="2:4">
      <c r="B382" s="11">
        <v>1999</v>
      </c>
      <c r="C382" s="11">
        <v>3</v>
      </c>
      <c r="D382" s="11">
        <v>23.560070799999998</v>
      </c>
    </row>
    <row r="383" spans="2:4">
      <c r="B383" s="11">
        <v>1999</v>
      </c>
      <c r="C383" s="11">
        <v>4</v>
      </c>
      <c r="D383" s="11">
        <v>31.011738099999999</v>
      </c>
    </row>
    <row r="384" spans="2:4">
      <c r="B384" s="11">
        <v>1999</v>
      </c>
      <c r="C384" s="11">
        <v>5</v>
      </c>
      <c r="D384" s="11">
        <v>37.082539400000002</v>
      </c>
    </row>
    <row r="385" spans="2:4">
      <c r="B385" s="11">
        <v>1999</v>
      </c>
      <c r="C385" s="11">
        <v>6</v>
      </c>
      <c r="D385" s="11">
        <v>47.479795299999999</v>
      </c>
    </row>
    <row r="386" spans="2:4">
      <c r="B386" s="11">
        <v>1999</v>
      </c>
      <c r="C386" s="11">
        <v>7</v>
      </c>
      <c r="D386" s="11">
        <v>54.026965199999999</v>
      </c>
    </row>
    <row r="387" spans="2:4">
      <c r="B387" s="11">
        <v>1999</v>
      </c>
      <c r="C387" s="11">
        <v>8</v>
      </c>
      <c r="D387" s="11">
        <v>47.754686300000003</v>
      </c>
    </row>
    <row r="388" spans="2:4">
      <c r="B388" s="11">
        <v>1999</v>
      </c>
      <c r="C388" s="11">
        <v>9</v>
      </c>
      <c r="D388" s="11">
        <v>40.548317400000002</v>
      </c>
    </row>
    <row r="389" spans="2:4">
      <c r="B389" s="11">
        <v>1999</v>
      </c>
      <c r="C389" s="11">
        <v>10</v>
      </c>
      <c r="D389" s="11">
        <v>45.810821300000001</v>
      </c>
    </row>
    <row r="390" spans="2:4">
      <c r="B390" s="11">
        <v>1999</v>
      </c>
      <c r="C390" s="11">
        <v>11</v>
      </c>
      <c r="D390" s="11">
        <v>48.729201199999999</v>
      </c>
    </row>
    <row r="391" spans="2:4">
      <c r="B391" s="11">
        <v>1999</v>
      </c>
      <c r="C391" s="11">
        <v>12</v>
      </c>
      <c r="D391" s="11">
        <v>44.835222000000002</v>
      </c>
    </row>
    <row r="392" spans="2:4">
      <c r="B392" s="11">
        <v>1999</v>
      </c>
      <c r="C392" s="11">
        <v>13</v>
      </c>
      <c r="D392" s="11">
        <v>58.639101199999999</v>
      </c>
    </row>
    <row r="393" spans="2:4">
      <c r="B393" s="11">
        <v>1999</v>
      </c>
      <c r="C393" s="11">
        <v>14</v>
      </c>
      <c r="D393" s="11">
        <v>43.509873499999998</v>
      </c>
    </row>
    <row r="394" spans="2:4">
      <c r="B394" s="11">
        <v>2000</v>
      </c>
      <c r="C394" s="11">
        <v>1</v>
      </c>
      <c r="D394" s="11">
        <v>20.4757085</v>
      </c>
    </row>
    <row r="395" spans="2:4">
      <c r="B395" s="11">
        <v>2000</v>
      </c>
      <c r="C395" s="11">
        <v>2</v>
      </c>
      <c r="D395" s="11">
        <v>24.206640199999999</v>
      </c>
    </row>
    <row r="396" spans="2:4">
      <c r="B396" s="11">
        <v>2000</v>
      </c>
      <c r="C396" s="11">
        <v>3</v>
      </c>
      <c r="D396" s="11">
        <v>32.9565634</v>
      </c>
    </row>
    <row r="397" spans="2:4">
      <c r="B397" s="11">
        <v>2000</v>
      </c>
      <c r="C397" s="11">
        <v>4</v>
      </c>
      <c r="D397" s="11">
        <v>36.154504899999999</v>
      </c>
    </row>
    <row r="398" spans="2:4">
      <c r="B398" s="11">
        <v>2000</v>
      </c>
      <c r="C398" s="11">
        <v>5</v>
      </c>
      <c r="D398" s="11">
        <v>41.573239000000001</v>
      </c>
    </row>
    <row r="399" spans="2:4">
      <c r="B399" s="11">
        <v>2000</v>
      </c>
      <c r="C399" s="11">
        <v>6</v>
      </c>
      <c r="D399" s="11">
        <v>47.880290199999997</v>
      </c>
    </row>
    <row r="400" spans="2:4">
      <c r="B400" s="11">
        <v>2000</v>
      </c>
      <c r="C400" s="11">
        <v>7</v>
      </c>
      <c r="D400" s="11">
        <v>39.396862200000001</v>
      </c>
    </row>
    <row r="401" spans="2:4">
      <c r="B401" s="11">
        <v>2000</v>
      </c>
      <c r="C401" s="11">
        <v>8</v>
      </c>
      <c r="D401" s="11">
        <v>36.465415900000004</v>
      </c>
    </row>
    <row r="402" spans="2:4">
      <c r="B402" s="11">
        <v>2000</v>
      </c>
      <c r="C402" s="11">
        <v>9</v>
      </c>
      <c r="D402" s="11">
        <v>42.6836354</v>
      </c>
    </row>
    <row r="403" spans="2:4">
      <c r="B403" s="11">
        <v>2000</v>
      </c>
      <c r="C403" s="11">
        <v>10</v>
      </c>
      <c r="D403" s="11">
        <v>44.460269500000003</v>
      </c>
    </row>
    <row r="404" spans="2:4">
      <c r="B404" s="11">
        <v>2000</v>
      </c>
      <c r="C404" s="11">
        <v>11</v>
      </c>
      <c r="D404" s="11">
        <v>43.882863399999998</v>
      </c>
    </row>
    <row r="405" spans="2:4">
      <c r="B405" s="11">
        <v>2000</v>
      </c>
      <c r="C405" s="11">
        <v>12</v>
      </c>
      <c r="D405" s="11">
        <v>41.129080500000001</v>
      </c>
    </row>
    <row r="406" spans="2:4">
      <c r="B406" s="11">
        <v>2000</v>
      </c>
      <c r="C406" s="11">
        <v>13</v>
      </c>
      <c r="D406" s="11">
        <v>37.353732899999997</v>
      </c>
    </row>
    <row r="407" spans="2:4">
      <c r="B407" s="11">
        <v>2000</v>
      </c>
      <c r="C407" s="11">
        <v>14</v>
      </c>
      <c r="D407" s="11">
        <v>40.063099999999999</v>
      </c>
    </row>
    <row r="408" spans="2:4">
      <c r="B408" s="11">
        <v>2001</v>
      </c>
      <c r="C408" s="11">
        <v>1</v>
      </c>
      <c r="D408" s="11">
        <v>18.664729600000001</v>
      </c>
    </row>
    <row r="409" spans="2:4">
      <c r="B409" s="11">
        <v>2001</v>
      </c>
      <c r="C409" s="11">
        <v>2</v>
      </c>
      <c r="D409" s="11">
        <v>27.5221804</v>
      </c>
    </row>
    <row r="410" spans="2:4">
      <c r="B410" s="11">
        <v>2001</v>
      </c>
      <c r="C410" s="11">
        <v>3</v>
      </c>
      <c r="D410" s="11">
        <v>22.608702399999999</v>
      </c>
    </row>
    <row r="411" spans="2:4">
      <c r="B411" s="11">
        <v>2001</v>
      </c>
      <c r="C411" s="11">
        <v>4</v>
      </c>
      <c r="D411" s="11">
        <v>27.468674799999999</v>
      </c>
    </row>
    <row r="412" spans="2:4">
      <c r="B412" s="11">
        <v>2001</v>
      </c>
      <c r="C412" s="11">
        <v>5</v>
      </c>
      <c r="D412" s="11">
        <v>27.9365907</v>
      </c>
    </row>
    <row r="413" spans="2:4">
      <c r="B413" s="11">
        <v>2001</v>
      </c>
      <c r="C413" s="11">
        <v>6</v>
      </c>
      <c r="D413" s="11">
        <v>25.700200800000001</v>
      </c>
    </row>
    <row r="414" spans="2:4">
      <c r="B414" s="11">
        <v>2001</v>
      </c>
      <c r="C414" s="11">
        <v>7</v>
      </c>
      <c r="D414" s="11">
        <v>21.164360899999998</v>
      </c>
    </row>
    <row r="415" spans="2:4">
      <c r="B415" s="11">
        <v>2001</v>
      </c>
      <c r="C415" s="11">
        <v>8</v>
      </c>
      <c r="D415" s="11">
        <v>22.302078099999999</v>
      </c>
    </row>
    <row r="416" spans="2:4">
      <c r="B416" s="11">
        <v>2001</v>
      </c>
      <c r="C416" s="11">
        <v>9</v>
      </c>
      <c r="D416" s="11">
        <v>25.070735200000001</v>
      </c>
    </row>
    <row r="417" spans="2:4">
      <c r="B417" s="11">
        <v>2001</v>
      </c>
      <c r="C417" s="11">
        <v>10</v>
      </c>
      <c r="D417" s="11">
        <v>31.390698</v>
      </c>
    </row>
    <row r="418" spans="2:4">
      <c r="B418" s="11">
        <v>2001</v>
      </c>
      <c r="C418" s="11">
        <v>11</v>
      </c>
      <c r="D418" s="11">
        <v>31.627083299999999</v>
      </c>
    </row>
    <row r="419" spans="2:4">
      <c r="B419" s="11">
        <v>2001</v>
      </c>
      <c r="C419" s="11">
        <v>12</v>
      </c>
      <c r="D419" s="11">
        <v>27.119907099999999</v>
      </c>
    </row>
    <row r="420" spans="2:4">
      <c r="B420" s="11">
        <v>2001</v>
      </c>
      <c r="C420" s="11">
        <v>13</v>
      </c>
      <c r="D420" s="11">
        <v>29.994284199999999</v>
      </c>
    </row>
    <row r="421" spans="2:4">
      <c r="B421" s="11">
        <v>2001</v>
      </c>
      <c r="C421" s="11">
        <v>14</v>
      </c>
      <c r="D421" s="11">
        <v>28.561717999999999</v>
      </c>
    </row>
    <row r="422" spans="2:4">
      <c r="B422" s="11">
        <v>2002</v>
      </c>
      <c r="C422" s="11">
        <v>1</v>
      </c>
      <c r="D422" s="11">
        <v>32.217762499999999</v>
      </c>
    </row>
    <row r="423" spans="2:4">
      <c r="B423" s="11">
        <v>2002</v>
      </c>
      <c r="C423" s="11">
        <v>2</v>
      </c>
      <c r="D423" s="11">
        <v>36.398688800000002</v>
      </c>
    </row>
    <row r="424" spans="2:4">
      <c r="B424" s="11">
        <v>2002</v>
      </c>
      <c r="C424" s="11">
        <v>3</v>
      </c>
      <c r="D424" s="11">
        <v>46.799952099999999</v>
      </c>
    </row>
    <row r="425" spans="2:4">
      <c r="B425" s="11">
        <v>2002</v>
      </c>
      <c r="C425" s="11">
        <v>4</v>
      </c>
      <c r="D425" s="11">
        <v>48.093073199999999</v>
      </c>
    </row>
    <row r="426" spans="2:4">
      <c r="B426" s="11">
        <v>2002</v>
      </c>
      <c r="C426" s="11">
        <v>5</v>
      </c>
      <c r="D426" s="11">
        <v>44.606480300000001</v>
      </c>
    </row>
    <row r="427" spans="2:4">
      <c r="B427" s="11">
        <v>2002</v>
      </c>
      <c r="C427" s="11">
        <v>6</v>
      </c>
      <c r="D427" s="11">
        <v>42.549199899999998</v>
      </c>
    </row>
    <row r="428" spans="2:4">
      <c r="B428" s="11">
        <v>2002</v>
      </c>
      <c r="C428" s="11">
        <v>7</v>
      </c>
      <c r="D428" s="11">
        <v>43.915607199999997</v>
      </c>
    </row>
    <row r="429" spans="2:4">
      <c r="B429" s="11">
        <v>2002</v>
      </c>
      <c r="C429" s="11">
        <v>8</v>
      </c>
      <c r="D429" s="11">
        <v>35.8446268</v>
      </c>
    </row>
    <row r="430" spans="2:4">
      <c r="B430" s="11">
        <v>2002</v>
      </c>
      <c r="C430" s="11">
        <v>9</v>
      </c>
      <c r="D430" s="11">
        <v>43.987912100000003</v>
      </c>
    </row>
    <row r="431" spans="2:4">
      <c r="B431" s="11">
        <v>2002</v>
      </c>
      <c r="C431" s="11">
        <v>10</v>
      </c>
      <c r="D431" s="11">
        <v>45.802919500000002</v>
      </c>
    </row>
    <row r="432" spans="2:4">
      <c r="B432" s="11">
        <v>2002</v>
      </c>
      <c r="C432" s="11">
        <v>11</v>
      </c>
      <c r="D432" s="11">
        <v>48.821596499999998</v>
      </c>
    </row>
    <row r="433" spans="2:4">
      <c r="B433" s="11">
        <v>2002</v>
      </c>
      <c r="C433" s="11">
        <v>12</v>
      </c>
      <c r="D433" s="11">
        <v>45.604081000000001</v>
      </c>
    </row>
    <row r="434" spans="2:4">
      <c r="B434" s="11">
        <v>2002</v>
      </c>
      <c r="C434" s="11">
        <v>13</v>
      </c>
      <c r="D434" s="11">
        <v>41.567764500000003</v>
      </c>
    </row>
    <row r="435" spans="2:4">
      <c r="B435" s="11">
        <v>2002</v>
      </c>
      <c r="C435" s="11">
        <v>14</v>
      </c>
      <c r="D435" s="11">
        <v>47.739244100000001</v>
      </c>
    </row>
    <row r="436" spans="2:4">
      <c r="B436" s="11">
        <v>2003</v>
      </c>
      <c r="C436" s="11">
        <v>1</v>
      </c>
      <c r="D436" s="11">
        <v>30.365282000000001</v>
      </c>
    </row>
    <row r="437" spans="2:4">
      <c r="B437" s="11">
        <v>2003</v>
      </c>
      <c r="C437" s="11">
        <v>2</v>
      </c>
      <c r="D437" s="11">
        <v>39.633955800000003</v>
      </c>
    </row>
    <row r="438" spans="2:4">
      <c r="B438" s="11">
        <v>2003</v>
      </c>
      <c r="C438" s="11">
        <v>3</v>
      </c>
      <c r="D438" s="11">
        <v>54.712842999999999</v>
      </c>
    </row>
    <row r="439" spans="2:4">
      <c r="B439" s="11">
        <v>2003</v>
      </c>
      <c r="C439" s="11">
        <v>4</v>
      </c>
      <c r="D439" s="11">
        <v>67.785823199999996</v>
      </c>
    </row>
    <row r="440" spans="2:4">
      <c r="B440" s="11">
        <v>2003</v>
      </c>
      <c r="C440" s="11">
        <v>5</v>
      </c>
      <c r="D440" s="11">
        <v>75.740281999999993</v>
      </c>
    </row>
    <row r="441" spans="2:4">
      <c r="B441" s="11">
        <v>2003</v>
      </c>
      <c r="C441" s="11">
        <v>6</v>
      </c>
      <c r="D441" s="11">
        <v>89.228277399999996</v>
      </c>
    </row>
    <row r="442" spans="2:4">
      <c r="B442" s="11">
        <v>2003</v>
      </c>
      <c r="C442" s="11">
        <v>7</v>
      </c>
      <c r="D442" s="11">
        <v>88.329077699999999</v>
      </c>
    </row>
    <row r="443" spans="2:4">
      <c r="B443" s="11">
        <v>2003</v>
      </c>
      <c r="C443" s="11">
        <v>8</v>
      </c>
      <c r="D443" s="11">
        <v>79.475419200000005</v>
      </c>
    </row>
    <row r="444" spans="2:4">
      <c r="B444" s="11">
        <v>2003</v>
      </c>
      <c r="C444" s="11">
        <v>9</v>
      </c>
      <c r="D444" s="11">
        <v>82.518864300000004</v>
      </c>
    </row>
    <row r="445" spans="2:4">
      <c r="B445" s="11">
        <v>2003</v>
      </c>
      <c r="C445" s="11">
        <v>10</v>
      </c>
      <c r="D445" s="11">
        <v>91.372522900000007</v>
      </c>
    </row>
    <row r="446" spans="2:4">
      <c r="B446" s="11">
        <v>2003</v>
      </c>
      <c r="C446" s="11">
        <v>11</v>
      </c>
      <c r="D446" s="11">
        <v>84.178925300000003</v>
      </c>
    </row>
    <row r="447" spans="2:4">
      <c r="B447" s="11">
        <v>2003</v>
      </c>
      <c r="C447" s="11">
        <v>12</v>
      </c>
      <c r="D447" s="11">
        <v>93.5859375</v>
      </c>
    </row>
    <row r="448" spans="2:4">
      <c r="B448" s="11">
        <v>2003</v>
      </c>
      <c r="C448" s="11">
        <v>13</v>
      </c>
      <c r="D448" s="11">
        <v>72.350990899999999</v>
      </c>
    </row>
    <row r="449" spans="2:4">
      <c r="B449" s="11">
        <v>2003</v>
      </c>
      <c r="C449" s="11">
        <v>14</v>
      </c>
      <c r="D449" s="11">
        <v>89.159108200000006</v>
      </c>
    </row>
    <row r="450" spans="2:4">
      <c r="B450" s="11">
        <v>2004</v>
      </c>
      <c r="C450" s="11">
        <v>1</v>
      </c>
      <c r="D450" s="11">
        <v>25.45</v>
      </c>
    </row>
    <row r="451" spans="2:4">
      <c r="B451" s="11">
        <v>2004</v>
      </c>
      <c r="C451" s="11">
        <v>2</v>
      </c>
      <c r="D451" s="11">
        <v>20.04</v>
      </c>
    </row>
    <row r="452" spans="2:4">
      <c r="B452" s="11">
        <v>2004</v>
      </c>
      <c r="C452" s="11">
        <v>3</v>
      </c>
      <c r="D452" s="11">
        <v>28.86</v>
      </c>
    </row>
    <row r="453" spans="2:4">
      <c r="B453" s="11">
        <v>2004</v>
      </c>
      <c r="C453" s="11">
        <v>4</v>
      </c>
      <c r="D453" s="11">
        <v>36.090000000000003</v>
      </c>
    </row>
    <row r="454" spans="2:4">
      <c r="B454" s="11">
        <v>2004</v>
      </c>
      <c r="C454" s="11">
        <v>5</v>
      </c>
      <c r="D454" s="11">
        <v>53.7</v>
      </c>
    </row>
    <row r="455" spans="2:4">
      <c r="B455" s="11">
        <v>2004</v>
      </c>
      <c r="C455" s="11">
        <v>6</v>
      </c>
      <c r="D455" s="11">
        <v>56.2</v>
      </c>
    </row>
    <row r="456" spans="2:4">
      <c r="B456" s="11">
        <v>2004</v>
      </c>
      <c r="C456" s="11">
        <v>7</v>
      </c>
      <c r="D456" s="11">
        <v>60.7</v>
      </c>
    </row>
    <row r="457" spans="2:4">
      <c r="B457" s="11">
        <v>2004</v>
      </c>
      <c r="C457" s="11">
        <v>8</v>
      </c>
      <c r="D457" s="11">
        <v>60.8</v>
      </c>
    </row>
    <row r="458" spans="2:4">
      <c r="B458" s="11">
        <v>2004</v>
      </c>
      <c r="C458" s="11">
        <v>9</v>
      </c>
      <c r="D458" s="11">
        <v>57.7</v>
      </c>
    </row>
    <row r="459" spans="2:4">
      <c r="B459" s="11">
        <v>2004</v>
      </c>
      <c r="C459" s="11">
        <v>10</v>
      </c>
      <c r="D459" s="11">
        <v>57.5</v>
      </c>
    </row>
    <row r="460" spans="2:4">
      <c r="B460" s="11">
        <v>2004</v>
      </c>
      <c r="C460" s="11">
        <v>11</v>
      </c>
      <c r="D460" s="11">
        <v>63.4</v>
      </c>
    </row>
    <row r="461" spans="2:4">
      <c r="B461" s="11">
        <v>2004</v>
      </c>
      <c r="C461" s="11">
        <v>12</v>
      </c>
      <c r="D461" s="11">
        <v>63.6</v>
      </c>
    </row>
    <row r="462" spans="2:4">
      <c r="B462" s="11">
        <v>2004</v>
      </c>
      <c r="C462" s="11">
        <v>13</v>
      </c>
      <c r="D462" s="11">
        <v>51.9</v>
      </c>
    </row>
    <row r="463" spans="2:4">
      <c r="B463" s="11">
        <v>2004</v>
      </c>
      <c r="C463" s="11">
        <v>14</v>
      </c>
      <c r="D463" s="11">
        <v>60.8</v>
      </c>
    </row>
    <row r="464" spans="2:4">
      <c r="B464" s="11">
        <v>2005</v>
      </c>
      <c r="C464" s="11">
        <v>1</v>
      </c>
      <c r="D464" s="11">
        <v>23.2</v>
      </c>
    </row>
    <row r="465" spans="2:4">
      <c r="B465" s="11">
        <v>2005</v>
      </c>
      <c r="C465" s="11">
        <v>2</v>
      </c>
      <c r="D465" s="11">
        <v>23.9</v>
      </c>
    </row>
    <row r="466" spans="2:4">
      <c r="B466" s="11">
        <v>2005</v>
      </c>
      <c r="C466" s="11">
        <v>3</v>
      </c>
      <c r="D466" s="11">
        <v>28.7</v>
      </c>
    </row>
    <row r="467" spans="2:4">
      <c r="B467" s="11">
        <v>2005</v>
      </c>
      <c r="C467" s="11">
        <v>4</v>
      </c>
      <c r="D467" s="11">
        <v>33.299999999999997</v>
      </c>
    </row>
    <row r="468" spans="2:4">
      <c r="B468" s="11">
        <v>2005</v>
      </c>
      <c r="C468" s="11">
        <v>5</v>
      </c>
      <c r="D468" s="11">
        <v>38.11</v>
      </c>
    </row>
    <row r="469" spans="2:4">
      <c r="B469" s="11">
        <v>2005</v>
      </c>
      <c r="C469" s="11">
        <v>6</v>
      </c>
      <c r="D469" s="11">
        <v>38.799999999999997</v>
      </c>
    </row>
    <row r="470" spans="2:4">
      <c r="B470" s="11">
        <v>2005</v>
      </c>
      <c r="C470" s="11">
        <v>7</v>
      </c>
      <c r="D470" s="11">
        <v>42.8</v>
      </c>
    </row>
    <row r="471" spans="2:4">
      <c r="B471" s="11">
        <v>2005</v>
      </c>
      <c r="C471" s="11">
        <v>8</v>
      </c>
      <c r="D471" s="11">
        <v>44.9</v>
      </c>
    </row>
    <row r="472" spans="2:4">
      <c r="B472" s="11">
        <v>2005</v>
      </c>
      <c r="C472" s="11">
        <v>9</v>
      </c>
      <c r="D472" s="11">
        <v>37.299999999999997</v>
      </c>
    </row>
    <row r="473" spans="2:4">
      <c r="B473" s="11">
        <v>2005</v>
      </c>
      <c r="C473" s="11">
        <v>10</v>
      </c>
      <c r="D473" s="11">
        <v>38.799999999999997</v>
      </c>
    </row>
    <row r="474" spans="2:4">
      <c r="B474" s="11">
        <v>2005</v>
      </c>
      <c r="C474" s="11">
        <v>11</v>
      </c>
      <c r="D474" s="11">
        <v>35.799999999999997</v>
      </c>
    </row>
    <row r="475" spans="2:4">
      <c r="B475" s="11">
        <v>2005</v>
      </c>
      <c r="C475" s="11">
        <v>12</v>
      </c>
      <c r="D475" s="11">
        <v>40.200000000000003</v>
      </c>
    </row>
    <row r="476" spans="2:4">
      <c r="B476" s="11">
        <v>2005</v>
      </c>
      <c r="C476" s="11">
        <v>13</v>
      </c>
      <c r="D476" s="11">
        <v>39.5</v>
      </c>
    </row>
    <row r="477" spans="2:4">
      <c r="B477" s="11">
        <v>2005</v>
      </c>
      <c r="C477" s="11">
        <v>14</v>
      </c>
      <c r="D477" s="11">
        <v>38.6</v>
      </c>
    </row>
    <row r="478" spans="2:4">
      <c r="B478" s="11">
        <v>2006</v>
      </c>
      <c r="C478" s="11">
        <v>1</v>
      </c>
      <c r="D478" s="11">
        <v>41.5</v>
      </c>
    </row>
    <row r="479" spans="2:4">
      <c r="B479" s="11">
        <v>2006</v>
      </c>
      <c r="C479" s="11">
        <v>2</v>
      </c>
      <c r="D479" s="11">
        <v>34.4</v>
      </c>
    </row>
    <row r="480" spans="2:4">
      <c r="B480" s="11">
        <v>2006</v>
      </c>
      <c r="C480" s="11">
        <v>3</v>
      </c>
      <c r="D480" s="11">
        <v>38.5</v>
      </c>
    </row>
    <row r="481" spans="2:4">
      <c r="B481" s="11">
        <v>2006</v>
      </c>
      <c r="C481" s="11">
        <v>4</v>
      </c>
      <c r="D481" s="11">
        <v>35.9</v>
      </c>
    </row>
    <row r="482" spans="2:4">
      <c r="B482" s="11">
        <v>2006</v>
      </c>
      <c r="C482" s="11">
        <v>5</v>
      </c>
      <c r="D482" s="11">
        <v>33.799999999999997</v>
      </c>
    </row>
    <row r="483" spans="2:4">
      <c r="B483" s="11">
        <v>2006</v>
      </c>
      <c r="C483" s="11">
        <v>6</v>
      </c>
      <c r="D483" s="11">
        <v>40.299999999999997</v>
      </c>
    </row>
    <row r="484" spans="2:4">
      <c r="B484" s="11">
        <v>2006</v>
      </c>
      <c r="C484" s="11">
        <v>7</v>
      </c>
      <c r="D484" s="11">
        <v>40.700000000000003</v>
      </c>
    </row>
    <row r="485" spans="2:4">
      <c r="B485" s="11">
        <v>2006</v>
      </c>
      <c r="C485" s="11">
        <v>8</v>
      </c>
      <c r="D485" s="11">
        <v>53.1</v>
      </c>
    </row>
    <row r="486" spans="2:4">
      <c r="B486" s="11">
        <v>2006</v>
      </c>
      <c r="C486" s="11">
        <v>9</v>
      </c>
      <c r="D486" s="11">
        <v>45.2</v>
      </c>
    </row>
    <row r="487" spans="2:4">
      <c r="B487" s="11">
        <v>2006</v>
      </c>
      <c r="C487" s="11">
        <v>10</v>
      </c>
      <c r="D487" s="11">
        <v>36.700000000000003</v>
      </c>
    </row>
    <row r="488" spans="2:4">
      <c r="B488" s="11">
        <v>2006</v>
      </c>
      <c r="C488" s="11">
        <v>11</v>
      </c>
      <c r="D488" s="11">
        <v>35.5</v>
      </c>
    </row>
    <row r="489" spans="2:4">
      <c r="B489" s="11">
        <v>2006</v>
      </c>
      <c r="C489" s="11">
        <v>12</v>
      </c>
      <c r="D489" s="11">
        <v>40.5</v>
      </c>
    </row>
    <row r="490" spans="2:4">
      <c r="B490" s="11">
        <v>2006</v>
      </c>
      <c r="C490" s="11">
        <v>13</v>
      </c>
      <c r="D490" s="11">
        <v>24.4</v>
      </c>
    </row>
    <row r="491" spans="2:4">
      <c r="B491" s="11">
        <v>2006</v>
      </c>
      <c r="C491" s="11">
        <v>14</v>
      </c>
      <c r="D491" s="11">
        <v>43.6</v>
      </c>
    </row>
    <row r="492" spans="2:4">
      <c r="B492" s="11">
        <v>2007</v>
      </c>
      <c r="C492" s="11">
        <v>1</v>
      </c>
      <c r="D492" s="11">
        <v>36.6</v>
      </c>
    </row>
    <row r="493" spans="2:4">
      <c r="B493" s="11">
        <v>2007</v>
      </c>
      <c r="C493" s="11">
        <v>2</v>
      </c>
      <c r="D493" s="11">
        <v>38.700000000000003</v>
      </c>
    </row>
    <row r="494" spans="2:4">
      <c r="B494" s="11">
        <v>2007</v>
      </c>
      <c r="C494" s="11">
        <v>3</v>
      </c>
      <c r="D494" s="11">
        <v>47.3</v>
      </c>
    </row>
    <row r="495" spans="2:4">
      <c r="B495" s="11">
        <v>2007</v>
      </c>
      <c r="C495" s="11">
        <v>4</v>
      </c>
      <c r="D495" s="11">
        <v>51.7</v>
      </c>
    </row>
    <row r="496" spans="2:4">
      <c r="B496" s="11">
        <v>2007</v>
      </c>
      <c r="C496" s="11">
        <v>5</v>
      </c>
      <c r="D496" s="11">
        <v>46.5</v>
      </c>
    </row>
    <row r="497" spans="2:4">
      <c r="B497" s="11">
        <v>2007</v>
      </c>
      <c r="C497" s="11">
        <v>6</v>
      </c>
      <c r="D497" s="11">
        <v>42.3</v>
      </c>
    </row>
    <row r="498" spans="2:4">
      <c r="B498" s="11">
        <v>2007</v>
      </c>
      <c r="C498" s="11">
        <v>7</v>
      </c>
      <c r="D498" s="11">
        <v>50.3</v>
      </c>
    </row>
    <row r="499" spans="2:4">
      <c r="B499" s="11">
        <v>2007</v>
      </c>
      <c r="C499" s="11">
        <v>8</v>
      </c>
      <c r="D499" s="11" t="s">
        <v>17</v>
      </c>
    </row>
    <row r="500" spans="2:4">
      <c r="B500" s="11">
        <v>2007</v>
      </c>
      <c r="C500" s="11">
        <v>9</v>
      </c>
      <c r="D500" s="11" t="s">
        <v>17</v>
      </c>
    </row>
    <row r="501" spans="2:4">
      <c r="B501" s="11">
        <v>2007</v>
      </c>
      <c r="C501" s="11">
        <v>10</v>
      </c>
      <c r="D501" s="11" t="s">
        <v>17</v>
      </c>
    </row>
    <row r="502" spans="2:4">
      <c r="B502" s="11">
        <v>2007</v>
      </c>
      <c r="C502" s="11">
        <v>11</v>
      </c>
      <c r="D502" s="11" t="s">
        <v>17</v>
      </c>
    </row>
    <row r="503" spans="2:4">
      <c r="B503" s="11">
        <v>2007</v>
      </c>
      <c r="C503" s="11">
        <v>12</v>
      </c>
      <c r="D503" s="11" t="s">
        <v>17</v>
      </c>
    </row>
    <row r="504" spans="2:4">
      <c r="B504" s="11">
        <v>2007</v>
      </c>
      <c r="C504" s="11">
        <v>13</v>
      </c>
      <c r="D504" s="11" t="s">
        <v>17</v>
      </c>
    </row>
    <row r="505" spans="2:4">
      <c r="B505" s="11">
        <v>2007</v>
      </c>
      <c r="C505" s="11">
        <v>14</v>
      </c>
      <c r="D505" s="11" t="s">
        <v>17</v>
      </c>
    </row>
    <row r="506" spans="2:4">
      <c r="B506" s="11">
        <v>2008</v>
      </c>
      <c r="C506" s="11">
        <v>1</v>
      </c>
      <c r="D506" s="11">
        <v>38.47</v>
      </c>
    </row>
    <row r="507" spans="2:4">
      <c r="B507" s="11">
        <v>2008</v>
      </c>
      <c r="C507" s="11">
        <v>2</v>
      </c>
      <c r="D507" s="11">
        <v>42.28</v>
      </c>
    </row>
    <row r="508" spans="2:4">
      <c r="B508" s="11">
        <v>2008</v>
      </c>
      <c r="C508" s="11">
        <v>3</v>
      </c>
      <c r="D508" s="11">
        <v>55.89</v>
      </c>
    </row>
    <row r="509" spans="2:4">
      <c r="B509" s="11">
        <v>2008</v>
      </c>
      <c r="C509" s="11">
        <v>4</v>
      </c>
      <c r="D509" s="11">
        <v>69.33</v>
      </c>
    </row>
    <row r="510" spans="2:4">
      <c r="B510" s="11">
        <v>2008</v>
      </c>
      <c r="C510" s="11">
        <v>5</v>
      </c>
      <c r="D510" s="11">
        <v>81.78</v>
      </c>
    </row>
    <row r="511" spans="2:4">
      <c r="B511" s="11">
        <v>2008</v>
      </c>
      <c r="C511" s="11">
        <v>6</v>
      </c>
      <c r="D511" s="11">
        <v>86.81</v>
      </c>
    </row>
    <row r="512" spans="2:4">
      <c r="B512" s="11">
        <v>2008</v>
      </c>
      <c r="C512" s="11">
        <v>7</v>
      </c>
      <c r="D512" s="11">
        <v>88.32</v>
      </c>
    </row>
    <row r="513" spans="2:4">
      <c r="B513" s="11">
        <v>2008</v>
      </c>
      <c r="C513" s="11">
        <v>8</v>
      </c>
      <c r="D513" s="11">
        <v>76.680000000000007</v>
      </c>
    </row>
    <row r="514" spans="2:4">
      <c r="B514" s="11">
        <v>2008</v>
      </c>
      <c r="C514" s="11">
        <v>9</v>
      </c>
      <c r="D514" s="11">
        <v>67.87</v>
      </c>
    </row>
    <row r="515" spans="2:4">
      <c r="B515" s="11">
        <v>2008</v>
      </c>
      <c r="C515" s="11">
        <v>10</v>
      </c>
      <c r="D515" s="11">
        <v>84.46</v>
      </c>
    </row>
    <row r="516" spans="2:4">
      <c r="B516" s="11">
        <v>2008</v>
      </c>
      <c r="C516" s="11">
        <v>11</v>
      </c>
      <c r="D516" s="11">
        <v>86.09</v>
      </c>
    </row>
    <row r="517" spans="2:4">
      <c r="B517" s="11">
        <v>2008</v>
      </c>
      <c r="C517" s="11">
        <v>12</v>
      </c>
      <c r="D517" s="11">
        <v>84.16</v>
      </c>
    </row>
    <row r="518" spans="2:4">
      <c r="B518" s="11">
        <v>2008</v>
      </c>
      <c r="C518" s="11">
        <v>13</v>
      </c>
      <c r="D518" s="11">
        <v>88.65</v>
      </c>
    </row>
    <row r="519" spans="2:4">
      <c r="B519" s="11">
        <v>2008</v>
      </c>
      <c r="C519" s="11">
        <v>14</v>
      </c>
      <c r="D519" s="11">
        <v>82.98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L42"/>
  <sheetViews>
    <sheetView workbookViewId="0">
      <selection activeCell="D5" sqref="D5"/>
    </sheetView>
  </sheetViews>
  <sheetFormatPr defaultRowHeight="12.75"/>
  <cols>
    <col min="1" max="8" width="9.140625" style="19"/>
    <col min="9" max="9" width="11" style="19" customWidth="1"/>
    <col min="10" max="16384" width="9.140625" style="19"/>
  </cols>
  <sheetData>
    <row r="4" spans="1:12">
      <c r="A4" s="29" t="s">
        <v>0</v>
      </c>
      <c r="B4" s="29" t="s">
        <v>82</v>
      </c>
      <c r="C4" s="29" t="s">
        <v>42</v>
      </c>
      <c r="D4" s="29" t="s">
        <v>96</v>
      </c>
      <c r="E4" s="29" t="s">
        <v>96</v>
      </c>
      <c r="F4" s="29" t="s">
        <v>48</v>
      </c>
      <c r="G4" s="29" t="s">
        <v>95</v>
      </c>
      <c r="H4" s="29" t="s">
        <v>82</v>
      </c>
      <c r="I4" s="29" t="s">
        <v>41</v>
      </c>
      <c r="J4" s="30" t="s">
        <v>97</v>
      </c>
      <c r="K4" s="30" t="s">
        <v>97</v>
      </c>
      <c r="L4" s="30" t="s">
        <v>48</v>
      </c>
    </row>
    <row r="5" spans="1:12">
      <c r="A5" s="19">
        <v>1971</v>
      </c>
      <c r="B5" s="19">
        <v>700</v>
      </c>
      <c r="C5" s="19">
        <v>2467.92</v>
      </c>
      <c r="D5" s="19">
        <f t="shared" ref="D5:D16" si="0">FREQUENCY($C$5:$C$42,$B5)</f>
        <v>1</v>
      </c>
      <c r="E5" s="19">
        <f>D5</f>
        <v>1</v>
      </c>
      <c r="F5" s="19" t="s">
        <v>83</v>
      </c>
      <c r="G5" s="19">
        <v>1</v>
      </c>
      <c r="H5" s="19">
        <v>1400</v>
      </c>
      <c r="I5" s="19">
        <v>2514.96</v>
      </c>
      <c r="J5" s="19">
        <f t="shared" ref="J5:J22" si="1">FREQUENCY($I$5:$I$42,$H5)</f>
        <v>1</v>
      </c>
      <c r="K5" s="19">
        <f>J5</f>
        <v>1</v>
      </c>
      <c r="L5" s="30" t="s">
        <v>115</v>
      </c>
    </row>
    <row r="6" spans="1:12">
      <c r="A6" s="19">
        <v>1972</v>
      </c>
      <c r="B6" s="19">
        <v>900</v>
      </c>
      <c r="C6" s="19">
        <v>1878.2400000000002</v>
      </c>
      <c r="D6" s="19">
        <f t="shared" si="0"/>
        <v>2</v>
      </c>
      <c r="E6" s="19">
        <f>D6-D5</f>
        <v>1</v>
      </c>
      <c r="F6" s="19" t="s">
        <v>84</v>
      </c>
      <c r="G6" s="19">
        <v>1</v>
      </c>
      <c r="H6" s="19">
        <v>1700</v>
      </c>
      <c r="I6" s="19">
        <v>1467.6480000000001</v>
      </c>
      <c r="J6" s="19">
        <f t="shared" si="1"/>
        <v>3</v>
      </c>
      <c r="K6" s="19">
        <f>J6-J5</f>
        <v>2</v>
      </c>
      <c r="L6" s="30" t="s">
        <v>98</v>
      </c>
    </row>
    <row r="7" spans="1:12">
      <c r="A7" s="19">
        <v>1973</v>
      </c>
      <c r="B7" s="19">
        <v>1100</v>
      </c>
      <c r="C7" s="19">
        <v>100</v>
      </c>
      <c r="D7" s="19">
        <f t="shared" si="0"/>
        <v>2</v>
      </c>
      <c r="E7" s="19">
        <f>D7-D6</f>
        <v>0</v>
      </c>
      <c r="F7" s="19" t="s">
        <v>85</v>
      </c>
      <c r="G7" s="19">
        <v>0</v>
      </c>
      <c r="H7" s="19">
        <v>2000</v>
      </c>
      <c r="I7" s="19">
        <v>100</v>
      </c>
      <c r="J7" s="19">
        <f t="shared" si="1"/>
        <v>7</v>
      </c>
      <c r="K7" s="19">
        <f t="shared" ref="K7:K22" si="2">J7-J6</f>
        <v>4</v>
      </c>
      <c r="L7" s="30" t="s">
        <v>99</v>
      </c>
    </row>
    <row r="8" spans="1:12">
      <c r="A8" s="19">
        <v>1974</v>
      </c>
      <c r="B8" s="19">
        <v>1300</v>
      </c>
      <c r="C8" s="19">
        <v>1111.9416000000001</v>
      </c>
      <c r="D8" s="19">
        <f t="shared" si="0"/>
        <v>10</v>
      </c>
      <c r="E8" s="19">
        <f t="shared" ref="E8:E16" si="3">D8-D7</f>
        <v>8</v>
      </c>
      <c r="F8" s="19" t="s">
        <v>86</v>
      </c>
      <c r="G8" s="19">
        <v>8</v>
      </c>
      <c r="H8" s="19">
        <v>2300</v>
      </c>
      <c r="I8" s="19">
        <v>1868.1432</v>
      </c>
      <c r="J8" s="19">
        <f t="shared" si="1"/>
        <v>8</v>
      </c>
      <c r="K8" s="19">
        <f t="shared" si="2"/>
        <v>1</v>
      </c>
      <c r="L8" s="30" t="s">
        <v>100</v>
      </c>
    </row>
    <row r="9" spans="1:12">
      <c r="A9" s="19">
        <v>1975</v>
      </c>
      <c r="B9" s="19">
        <v>1500</v>
      </c>
      <c r="C9" s="19">
        <v>1805.1263999999999</v>
      </c>
      <c r="D9" s="19">
        <f t="shared" si="0"/>
        <v>15</v>
      </c>
      <c r="E9" s="19">
        <f t="shared" si="3"/>
        <v>5</v>
      </c>
      <c r="F9" s="19" t="s">
        <v>87</v>
      </c>
      <c r="G9" s="19">
        <v>5</v>
      </c>
      <c r="H9" s="19">
        <v>2600</v>
      </c>
      <c r="I9" s="19">
        <v>3396.8088000000007</v>
      </c>
      <c r="J9" s="19">
        <f t="shared" si="1"/>
        <v>12</v>
      </c>
      <c r="K9" s="19">
        <f t="shared" si="2"/>
        <v>4</v>
      </c>
      <c r="L9" s="30" t="s">
        <v>101</v>
      </c>
    </row>
    <row r="10" spans="1:12">
      <c r="A10" s="19">
        <v>1976</v>
      </c>
      <c r="B10" s="19">
        <v>1700</v>
      </c>
      <c r="C10" s="19">
        <v>1563.2232000000004</v>
      </c>
      <c r="D10" s="19">
        <f t="shared" si="0"/>
        <v>19</v>
      </c>
      <c r="E10" s="19">
        <f t="shared" si="3"/>
        <v>4</v>
      </c>
      <c r="F10" s="19" t="s">
        <v>88</v>
      </c>
      <c r="G10" s="19">
        <v>4</v>
      </c>
      <c r="H10" s="19">
        <v>2900</v>
      </c>
      <c r="I10" s="19">
        <v>3140.6759999999999</v>
      </c>
      <c r="J10" s="19">
        <f t="shared" si="1"/>
        <v>22</v>
      </c>
      <c r="K10" s="19">
        <f t="shared" si="2"/>
        <v>10</v>
      </c>
      <c r="L10" s="30" t="s">
        <v>102</v>
      </c>
    </row>
    <row r="11" spans="1:12">
      <c r="A11" s="19">
        <v>1977</v>
      </c>
      <c r="B11" s="19">
        <v>1900</v>
      </c>
      <c r="C11" s="19">
        <v>1140.4008000000001</v>
      </c>
      <c r="D11" s="19">
        <f t="shared" si="0"/>
        <v>25</v>
      </c>
      <c r="E11" s="19">
        <f t="shared" si="3"/>
        <v>6</v>
      </c>
      <c r="F11" s="19" t="s">
        <v>89</v>
      </c>
      <c r="G11" s="19">
        <v>6</v>
      </c>
      <c r="H11" s="19">
        <v>3200</v>
      </c>
      <c r="I11" s="19">
        <v>1937.2584000000002</v>
      </c>
      <c r="J11" s="19">
        <f t="shared" si="1"/>
        <v>28</v>
      </c>
      <c r="K11" s="19">
        <f t="shared" si="2"/>
        <v>6</v>
      </c>
      <c r="L11" s="30" t="s">
        <v>103</v>
      </c>
    </row>
    <row r="12" spans="1:12">
      <c r="A12" s="19">
        <v>1978</v>
      </c>
      <c r="B12" s="19">
        <v>2100</v>
      </c>
      <c r="C12" s="19">
        <v>1392.4680000000003</v>
      </c>
      <c r="D12" s="19">
        <f t="shared" si="0"/>
        <v>28</v>
      </c>
      <c r="E12" s="19">
        <f t="shared" si="3"/>
        <v>3</v>
      </c>
      <c r="F12" s="19" t="s">
        <v>90</v>
      </c>
      <c r="G12" s="19">
        <v>3</v>
      </c>
      <c r="H12" s="19">
        <v>3500</v>
      </c>
      <c r="I12" s="19">
        <v>2591.8200000000002</v>
      </c>
      <c r="J12" s="19">
        <f t="shared" si="1"/>
        <v>30</v>
      </c>
      <c r="K12" s="19">
        <f t="shared" si="2"/>
        <v>2</v>
      </c>
      <c r="L12" s="30" t="s">
        <v>104</v>
      </c>
    </row>
    <row r="13" spans="1:12">
      <c r="A13" s="19">
        <v>1979</v>
      </c>
      <c r="B13" s="19">
        <v>2300</v>
      </c>
      <c r="C13" s="19">
        <v>2531.7600000000002</v>
      </c>
      <c r="D13" s="19">
        <f t="shared" si="0"/>
        <v>29</v>
      </c>
      <c r="E13" s="19">
        <f t="shared" si="3"/>
        <v>1</v>
      </c>
      <c r="F13" s="19" t="s">
        <v>91</v>
      </c>
      <c r="G13" s="19">
        <v>1</v>
      </c>
      <c r="H13" s="19">
        <v>3800</v>
      </c>
      <c r="I13" s="19">
        <v>2659.9440000000004</v>
      </c>
      <c r="J13" s="19">
        <f t="shared" si="1"/>
        <v>34</v>
      </c>
      <c r="K13" s="19">
        <f t="shared" si="2"/>
        <v>4</v>
      </c>
      <c r="L13" s="30" t="s">
        <v>105</v>
      </c>
    </row>
    <row r="14" spans="1:12">
      <c r="A14" s="19">
        <v>1980</v>
      </c>
      <c r="B14" s="19">
        <v>2500</v>
      </c>
      <c r="C14" s="19">
        <v>1400.6160000000004</v>
      </c>
      <c r="D14" s="19">
        <f t="shared" si="0"/>
        <v>32</v>
      </c>
      <c r="E14" s="19">
        <f t="shared" si="3"/>
        <v>3</v>
      </c>
      <c r="F14" s="19" t="s">
        <v>92</v>
      </c>
      <c r="G14" s="19">
        <v>3</v>
      </c>
      <c r="H14" s="19">
        <v>4100</v>
      </c>
      <c r="I14" s="19">
        <v>3715.9920000000002</v>
      </c>
      <c r="J14" s="19">
        <f t="shared" si="1"/>
        <v>35</v>
      </c>
      <c r="K14" s="19">
        <f t="shared" si="2"/>
        <v>1</v>
      </c>
      <c r="L14" s="30" t="s">
        <v>106</v>
      </c>
    </row>
    <row r="15" spans="1:12">
      <c r="A15" s="19">
        <v>1981</v>
      </c>
      <c r="B15" s="19">
        <v>2700</v>
      </c>
      <c r="C15" s="19">
        <v>1313.2560000000001</v>
      </c>
      <c r="D15" s="19">
        <f t="shared" si="0"/>
        <v>36</v>
      </c>
      <c r="E15" s="19">
        <f t="shared" si="3"/>
        <v>4</v>
      </c>
      <c r="F15" s="19" t="s">
        <v>93</v>
      </c>
      <c r="G15" s="19">
        <v>4</v>
      </c>
      <c r="H15" s="19">
        <v>4400</v>
      </c>
      <c r="I15" s="19">
        <v>2606.1840000000002</v>
      </c>
      <c r="J15" s="19">
        <f t="shared" si="1"/>
        <v>36</v>
      </c>
      <c r="K15" s="19">
        <f t="shared" si="2"/>
        <v>1</v>
      </c>
      <c r="L15" s="30" t="s">
        <v>107</v>
      </c>
    </row>
    <row r="16" spans="1:12">
      <c r="A16" s="19">
        <v>1982</v>
      </c>
      <c r="B16" s="19">
        <v>2900</v>
      </c>
      <c r="C16" s="19">
        <v>1847.8320000000001</v>
      </c>
      <c r="D16" s="19">
        <f t="shared" si="0"/>
        <v>38</v>
      </c>
      <c r="E16" s="19">
        <f t="shared" si="3"/>
        <v>2</v>
      </c>
      <c r="F16" s="19" t="s">
        <v>94</v>
      </c>
      <c r="G16" s="19">
        <v>2</v>
      </c>
      <c r="H16" s="19">
        <v>4700</v>
      </c>
      <c r="I16" s="19">
        <v>1868.16</v>
      </c>
      <c r="J16" s="19">
        <f t="shared" si="1"/>
        <v>36</v>
      </c>
      <c r="K16" s="19">
        <f t="shared" si="2"/>
        <v>0</v>
      </c>
      <c r="L16" s="30" t="s">
        <v>108</v>
      </c>
    </row>
    <row r="17" spans="1:12">
      <c r="A17" s="19">
        <v>1983</v>
      </c>
      <c r="C17" s="19">
        <v>2589.7200000000003</v>
      </c>
      <c r="H17" s="19">
        <v>5000</v>
      </c>
      <c r="I17" s="19">
        <v>2514.4560000000001</v>
      </c>
      <c r="J17" s="19">
        <f t="shared" si="1"/>
        <v>36</v>
      </c>
      <c r="K17" s="19">
        <f t="shared" si="2"/>
        <v>0</v>
      </c>
      <c r="L17" s="30" t="s">
        <v>109</v>
      </c>
    </row>
    <row r="18" spans="1:12">
      <c r="A18" s="19">
        <v>1984</v>
      </c>
      <c r="C18" s="19">
        <v>2242.1280000000002</v>
      </c>
      <c r="H18" s="19">
        <v>5300</v>
      </c>
      <c r="I18" s="19">
        <v>2711.5200000000004</v>
      </c>
      <c r="J18" s="19">
        <f t="shared" si="1"/>
        <v>36</v>
      </c>
      <c r="K18" s="19">
        <f t="shared" si="2"/>
        <v>0</v>
      </c>
      <c r="L18" s="30" t="s">
        <v>110</v>
      </c>
    </row>
    <row r="19" spans="1:12">
      <c r="A19" s="19">
        <v>1985</v>
      </c>
      <c r="C19" s="19">
        <v>1372.056</v>
      </c>
      <c r="H19" s="19">
        <v>5600</v>
      </c>
      <c r="I19" s="19">
        <v>2030.7839999999999</v>
      </c>
      <c r="J19" s="19">
        <f t="shared" si="1"/>
        <v>36</v>
      </c>
      <c r="K19" s="19">
        <f t="shared" si="2"/>
        <v>0</v>
      </c>
      <c r="L19" s="30" t="s">
        <v>111</v>
      </c>
    </row>
    <row r="20" spans="1:12">
      <c r="A20" s="19">
        <v>1986</v>
      </c>
      <c r="C20" s="19">
        <v>2713.7040000000002</v>
      </c>
      <c r="H20" s="19">
        <v>5900</v>
      </c>
      <c r="I20" s="19">
        <v>3091.8720000000003</v>
      </c>
      <c r="J20" s="19">
        <f t="shared" si="1"/>
        <v>36</v>
      </c>
      <c r="K20" s="19">
        <f t="shared" si="2"/>
        <v>0</v>
      </c>
      <c r="L20" s="30" t="s">
        <v>112</v>
      </c>
    </row>
    <row r="21" spans="1:12">
      <c r="A21" s="19">
        <v>1987</v>
      </c>
      <c r="C21" s="19">
        <v>2049.096</v>
      </c>
      <c r="H21" s="19">
        <v>6200</v>
      </c>
      <c r="I21" s="19">
        <v>2788.9679999999998</v>
      </c>
      <c r="J21" s="19">
        <f t="shared" si="1"/>
        <v>37</v>
      </c>
      <c r="K21" s="19">
        <f t="shared" si="2"/>
        <v>1</v>
      </c>
      <c r="L21" s="30" t="s">
        <v>113</v>
      </c>
    </row>
    <row r="22" spans="1:12">
      <c r="A22" s="19">
        <v>1988</v>
      </c>
      <c r="C22" s="19">
        <v>1819.2720000000004</v>
      </c>
      <c r="H22" s="19">
        <v>6500</v>
      </c>
      <c r="I22" s="19">
        <v>4244.3519999999999</v>
      </c>
      <c r="J22" s="19">
        <f t="shared" si="1"/>
        <v>38</v>
      </c>
      <c r="K22" s="19">
        <f t="shared" si="2"/>
        <v>1</v>
      </c>
      <c r="L22" s="30" t="s">
        <v>114</v>
      </c>
    </row>
    <row r="23" spans="1:12">
      <c r="A23" s="19">
        <v>1989</v>
      </c>
      <c r="C23" s="19">
        <v>1215.6480000000001</v>
      </c>
      <c r="I23" s="19">
        <v>2709.672</v>
      </c>
    </row>
    <row r="24" spans="1:12">
      <c r="A24" s="19">
        <v>1990</v>
      </c>
      <c r="C24" s="19">
        <v>1776.6000000000001</v>
      </c>
      <c r="I24" s="19">
        <v>2947.5600000000004</v>
      </c>
    </row>
    <row r="25" spans="1:12">
      <c r="A25" s="19">
        <v>1991</v>
      </c>
      <c r="C25" s="19">
        <v>1522.4160000000004</v>
      </c>
      <c r="I25" s="19">
        <v>1981.7280000000001</v>
      </c>
    </row>
    <row r="26" spans="1:12">
      <c r="A26" s="19">
        <v>1992</v>
      </c>
      <c r="C26" s="19">
        <v>1202.1979199999998</v>
      </c>
      <c r="I26" s="19">
        <v>2603.8135200000006</v>
      </c>
    </row>
    <row r="27" spans="1:12">
      <c r="A27" s="19">
        <v>1993</v>
      </c>
      <c r="C27" s="19">
        <v>1152.5976000000001</v>
      </c>
      <c r="I27" s="19">
        <v>2440.5796800000003</v>
      </c>
    </row>
    <row r="28" spans="1:12">
      <c r="A28" s="19">
        <v>1994</v>
      </c>
      <c r="C28" s="19">
        <v>745.42776000000015</v>
      </c>
      <c r="I28" s="19">
        <v>3045.1344000000008</v>
      </c>
    </row>
    <row r="29" spans="1:12">
      <c r="A29" s="19">
        <v>1995</v>
      </c>
      <c r="C29" s="19">
        <v>1974.7605561600001</v>
      </c>
      <c r="I29" s="19">
        <v>3088.2654969600003</v>
      </c>
    </row>
    <row r="30" spans="1:12">
      <c r="A30" s="19">
        <v>1996</v>
      </c>
      <c r="C30" s="19">
        <v>1210.5175286399999</v>
      </c>
      <c r="I30" s="19">
        <v>2604.8674176000004</v>
      </c>
    </row>
    <row r="31" spans="1:12">
      <c r="A31" s="19">
        <v>1997</v>
      </c>
      <c r="C31" s="19">
        <v>1263.8791468800002</v>
      </c>
      <c r="I31" s="19">
        <v>3572.8653945600008</v>
      </c>
    </row>
    <row r="32" spans="1:12">
      <c r="A32" s="19">
        <v>1998</v>
      </c>
      <c r="C32" s="19">
        <v>1912.7655993600001</v>
      </c>
      <c r="I32" s="19">
        <v>3780.1235875200005</v>
      </c>
    </row>
    <row r="33" spans="1:9">
      <c r="A33" s="19">
        <v>1999</v>
      </c>
      <c r="C33" s="19">
        <v>1289.1910483199999</v>
      </c>
      <c r="I33" s="19">
        <v>3630.6120614400006</v>
      </c>
    </row>
    <row r="34" spans="1:9">
      <c r="A34" s="19">
        <v>2000</v>
      </c>
      <c r="C34" s="19">
        <v>1626.6862214400001</v>
      </c>
      <c r="I34" s="19">
        <v>2647.4691398400005</v>
      </c>
    </row>
    <row r="35" spans="1:9">
      <c r="A35" s="19">
        <v>2001</v>
      </c>
      <c r="C35" s="19">
        <v>1849.4905228800001</v>
      </c>
      <c r="I35" s="19">
        <v>1422.2450524799999</v>
      </c>
    </row>
    <row r="36" spans="1:9">
      <c r="A36" s="19">
        <v>2002</v>
      </c>
      <c r="C36" s="19">
        <v>2445.9918873600004</v>
      </c>
      <c r="I36" s="19">
        <v>2951.1288038400003</v>
      </c>
    </row>
    <row r="37" spans="1:9">
      <c r="A37" s="19">
        <v>2003</v>
      </c>
      <c r="C37" s="19">
        <v>2663.4018297600005</v>
      </c>
      <c r="I37" s="19">
        <v>5935.7140214400006</v>
      </c>
    </row>
    <row r="38" spans="1:9">
      <c r="A38" s="19">
        <v>2004</v>
      </c>
      <c r="C38" s="19">
        <v>1344.0000000000002</v>
      </c>
      <c r="I38" s="19">
        <v>4079.0400000000004</v>
      </c>
    </row>
    <row r="39" spans="1:9">
      <c r="A39" s="19">
        <v>2005</v>
      </c>
      <c r="C39" s="19">
        <v>1607.2072800000001</v>
      </c>
      <c r="I39" s="19">
        <v>2874.7855113600003</v>
      </c>
    </row>
    <row r="40" spans="1:9">
      <c r="A40" s="19">
        <v>2006</v>
      </c>
      <c r="C40" s="19">
        <v>2315.712</v>
      </c>
      <c r="I40" s="19">
        <v>2735.712</v>
      </c>
    </row>
    <row r="41" spans="1:9">
      <c r="A41" s="19">
        <v>2007</v>
      </c>
      <c r="C41" s="19">
        <v>2602.6559999999999</v>
      </c>
      <c r="I41" s="19">
        <v>3380.8320000000008</v>
      </c>
    </row>
    <row r="42" spans="1:9">
      <c r="A42" s="19">
        <v>2008</v>
      </c>
      <c r="C42" s="19">
        <v>2876.1600000000003</v>
      </c>
      <c r="I42" s="19">
        <v>6271.9776000000002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Trt_Means</vt:lpstr>
      <vt:lpstr>co502_2008</vt:lpstr>
      <vt:lpstr>Treatment Means</vt:lpstr>
      <vt:lpstr>Distribution</vt:lpstr>
      <vt:lpstr>co502_2008!Print_Titles</vt:lpstr>
    </vt:vector>
  </TitlesOfParts>
  <Company>O.S.U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William Raun</cp:lastModifiedBy>
  <cp:lastPrinted>2008-07-16T21:05:17Z</cp:lastPrinted>
  <dcterms:created xsi:type="dcterms:W3CDTF">1997-09-03T18:56:53Z</dcterms:created>
  <dcterms:modified xsi:type="dcterms:W3CDTF">2008-10-23T12:52:02Z</dcterms:modified>
</cp:coreProperties>
</file>